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2300" windowHeight="12210"/>
  </bookViews>
  <sheets>
    <sheet name="III dalis Vilkaviškis" sheetId="9" r:id="rId1"/>
  </sheets>
  <calcPr calcId="162913"/>
</workbook>
</file>

<file path=xl/calcChain.xml><?xml version="1.0" encoding="utf-8"?>
<calcChain xmlns="http://schemas.openxmlformats.org/spreadsheetml/2006/main">
  <c r="T47" i="9" l="1"/>
  <c r="Q47" i="9"/>
  <c r="K47" i="9"/>
  <c r="H47" i="9"/>
  <c r="E47" i="9"/>
  <c r="Z32" i="9"/>
  <c r="Z30" i="9"/>
  <c r="W30" i="9"/>
  <c r="W33" i="9" s="1"/>
  <c r="T30" i="9"/>
  <c r="T33" i="9" s="1"/>
  <c r="Q32" i="9"/>
  <c r="Q30" i="9"/>
  <c r="N32" i="9"/>
  <c r="N30" i="9"/>
  <c r="K32" i="9"/>
  <c r="K30" i="9"/>
  <c r="H32" i="9"/>
  <c r="H33" i="9" s="1"/>
  <c r="E32" i="9"/>
  <c r="E30" i="9"/>
  <c r="W45" i="9"/>
  <c r="W50" i="9"/>
  <c r="T45" i="9"/>
  <c r="T44" i="9"/>
  <c r="T43" i="9"/>
  <c r="T42" i="9"/>
  <c r="T41" i="9"/>
  <c r="Q45" i="9"/>
  <c r="Q44" i="9"/>
  <c r="Q43" i="9"/>
  <c r="Q42" i="9"/>
  <c r="Q41" i="9"/>
  <c r="N45" i="9"/>
  <c r="N44" i="9"/>
  <c r="N43" i="9"/>
  <c r="N42" i="9"/>
  <c r="N41" i="9"/>
  <c r="K45" i="9"/>
  <c r="K44" i="9"/>
  <c r="K43" i="9"/>
  <c r="K42" i="9"/>
  <c r="K41" i="9"/>
  <c r="H45" i="9"/>
  <c r="H44" i="9"/>
  <c r="H43" i="9"/>
  <c r="H42" i="9"/>
  <c r="H41" i="9"/>
  <c r="E45" i="9"/>
  <c r="E44" i="9"/>
  <c r="E43" i="9"/>
  <c r="E42" i="9"/>
  <c r="E41" i="9"/>
  <c r="Z28" i="9"/>
  <c r="Z27" i="9"/>
  <c r="Z26" i="9"/>
  <c r="Z25" i="9"/>
  <c r="Z24" i="9"/>
  <c r="Q28" i="9"/>
  <c r="Q27" i="9"/>
  <c r="Q26" i="9"/>
  <c r="Q25" i="9"/>
  <c r="Q24" i="9"/>
  <c r="N28" i="9"/>
  <c r="N27" i="9"/>
  <c r="N26" i="9"/>
  <c r="N25" i="9"/>
  <c r="N24" i="9"/>
  <c r="K28" i="9"/>
  <c r="K27" i="9"/>
  <c r="K26" i="9"/>
  <c r="K25" i="9"/>
  <c r="K24" i="9"/>
  <c r="E28" i="9"/>
  <c r="E27" i="9"/>
  <c r="E26" i="9"/>
  <c r="E25" i="9"/>
  <c r="E24" i="9"/>
  <c r="AC15" i="9"/>
  <c r="Z15" i="9"/>
  <c r="W15" i="9"/>
  <c r="T15" i="9"/>
  <c r="Q15" i="9"/>
  <c r="N15" i="9"/>
  <c r="AC13" i="9"/>
  <c r="Z13" i="9"/>
  <c r="W13" i="9"/>
  <c r="T13" i="9"/>
  <c r="Q13" i="9"/>
  <c r="N13" i="9"/>
  <c r="AC11" i="9"/>
  <c r="AC10" i="9"/>
  <c r="AC9" i="9"/>
  <c r="AC8" i="9"/>
  <c r="AC7" i="9"/>
  <c r="Z11" i="9"/>
  <c r="Z10" i="9"/>
  <c r="Z9" i="9"/>
  <c r="Z8" i="9"/>
  <c r="Z7" i="9"/>
  <c r="W11" i="9"/>
  <c r="W10" i="9"/>
  <c r="W9" i="9"/>
  <c r="W8" i="9"/>
  <c r="W7" i="9"/>
  <c r="T11" i="9"/>
  <c r="T10" i="9"/>
  <c r="T9" i="9"/>
  <c r="T8" i="9"/>
  <c r="T7" i="9"/>
  <c r="Q11" i="9"/>
  <c r="Q10" i="9"/>
  <c r="Q9" i="9"/>
  <c r="Q8" i="9"/>
  <c r="Q7" i="9"/>
  <c r="N11" i="9"/>
  <c r="N10" i="9"/>
  <c r="N9" i="9"/>
  <c r="N8" i="9"/>
  <c r="N7" i="9"/>
  <c r="K13" i="9"/>
  <c r="K11" i="9"/>
  <c r="K10" i="9"/>
  <c r="K9" i="9"/>
  <c r="K8" i="9"/>
  <c r="K7" i="9"/>
  <c r="H15" i="9"/>
  <c r="H13" i="9"/>
  <c r="H11" i="9"/>
  <c r="H10" i="9"/>
  <c r="H9" i="9"/>
  <c r="H8" i="9"/>
  <c r="H7" i="9"/>
  <c r="E15" i="9"/>
  <c r="E13" i="9"/>
  <c r="E8" i="9"/>
  <c r="E9" i="9"/>
  <c r="E10" i="9"/>
  <c r="E11" i="9"/>
  <c r="E7" i="9"/>
  <c r="T50" i="9" l="1"/>
  <c r="N33" i="9"/>
  <c r="H50" i="9"/>
  <c r="E16" i="9"/>
  <c r="Q16" i="9"/>
  <c r="E50" i="9"/>
  <c r="Q50" i="9"/>
  <c r="N50" i="9"/>
  <c r="K50" i="9"/>
  <c r="Z33" i="9"/>
  <c r="Q33" i="9"/>
  <c r="K33" i="9"/>
  <c r="E33" i="9"/>
  <c r="AC16" i="9"/>
  <c r="Z16" i="9"/>
  <c r="W16" i="9"/>
  <c r="T16" i="9"/>
  <c r="N16" i="9"/>
  <c r="K16" i="9"/>
  <c r="H16" i="9"/>
  <c r="J56" i="9" l="1"/>
  <c r="J54" i="9"/>
  <c r="J55" i="9"/>
  <c r="J57" i="9" l="1"/>
  <c r="J58" i="9" s="1"/>
  <c r="J59" i="9" l="1"/>
</calcChain>
</file>

<file path=xl/sharedStrings.xml><?xml version="1.0" encoding="utf-8"?>
<sst xmlns="http://schemas.openxmlformats.org/spreadsheetml/2006/main" count="278" uniqueCount="62">
  <si>
    <t>Eil. Nr.</t>
  </si>
  <si>
    <t>Gesintuvų tipai</t>
  </si>
  <si>
    <t>Paslaugos ir atsarginės dalys</t>
  </si>
  <si>
    <t>Gesintuvo techninė priežiūra</t>
  </si>
  <si>
    <t>Korpuso hidraulinis bandymas</t>
  </si>
  <si>
    <t>Paleidimo – uždarymo įrenginio keitimas</t>
  </si>
  <si>
    <t>Paleidimo balionėlio patikrinimas</t>
  </si>
  <si>
    <t>Paleidimo balionėlio pildymas</t>
  </si>
  <si>
    <t>Gesintuvo užpildo pildymas</t>
  </si>
  <si>
    <t>Korpuso dažymas</t>
  </si>
  <si>
    <t>Manometro patikrinimas</t>
  </si>
  <si>
    <t>Paleidimo mechanizmo sandarumo patikrinimas</t>
  </si>
  <si>
    <t>Milteliniai gesintuvai</t>
  </si>
  <si>
    <t>-</t>
  </si>
  <si>
    <t>MG1</t>
  </si>
  <si>
    <t>MG2</t>
  </si>
  <si>
    <t>MG4</t>
  </si>
  <si>
    <t>MG6</t>
  </si>
  <si>
    <t>MG50</t>
  </si>
  <si>
    <t>Angliarūgštės gesintuvai</t>
  </si>
  <si>
    <t>AG5</t>
  </si>
  <si>
    <t>Vandens putų gesintuvai</t>
  </si>
  <si>
    <t>VPG10</t>
  </si>
  <si>
    <t>∑</t>
  </si>
  <si>
    <t>Lipdukų keitimas</t>
  </si>
  <si>
    <t>VPG putų generatorius</t>
  </si>
  <si>
    <t>Apsauginis kaištis</t>
  </si>
  <si>
    <t>Žarna gesintuvui 1 m</t>
  </si>
  <si>
    <t>AG difuzorius</t>
  </si>
  <si>
    <t>AG difuzoriaus vamzdelis</t>
  </si>
  <si>
    <t>Paleidimo balionėlis</t>
  </si>
  <si>
    <t>Gesintuvo saugiklis</t>
  </si>
  <si>
    <t>Vežiojamo gesintuvo ratas</t>
  </si>
  <si>
    <t>Rankenėlė</t>
  </si>
  <si>
    <t>MG antgalis</t>
  </si>
  <si>
    <t>Sifoninis vamzdelis</t>
  </si>
  <si>
    <t>Kaina EUR be PVM, už 1 vnt.</t>
  </si>
  <si>
    <t>Viso EUR be PVM</t>
  </si>
  <si>
    <t>1 lentelė</t>
  </si>
  <si>
    <t>2 lentelė</t>
  </si>
  <si>
    <t>3 lentelė</t>
  </si>
  <si>
    <t>Paleidimo -uždarymo įrenginio remontas</t>
  </si>
  <si>
    <t>Manometras</t>
  </si>
  <si>
    <t>Vožtuvas</t>
  </si>
  <si>
    <t>IŠ VISO:</t>
  </si>
  <si>
    <t>Pozicijos pavadinimas</t>
  </si>
  <si>
    <t>1.</t>
  </si>
  <si>
    <t>2.</t>
  </si>
  <si>
    <t>3.</t>
  </si>
  <si>
    <t>4.</t>
  </si>
  <si>
    <t>Bendra pasiūlymo kaina, EUR be PVM</t>
  </si>
  <si>
    <t>5.</t>
  </si>
  <si>
    <t>6.</t>
  </si>
  <si>
    <t>Bendra pasiūlymo kaina, EUR su PVM</t>
  </si>
  <si>
    <t>4 lentelė</t>
  </si>
  <si>
    <t>Preliminarus kiekis, vnt.</t>
  </si>
  <si>
    <t>Kaina EUR,  be PVM</t>
  </si>
  <si>
    <r>
      <t>1</t>
    </r>
    <r>
      <rPr>
        <i/>
        <sz val="10"/>
        <color theme="1"/>
        <rFont val="Times New Roman"/>
        <family val="1"/>
        <charset val="186"/>
      </rPr>
      <t>Tais atvejais, kai pagal galiojančius teisės aktus tiekėjui nereikia mokėti PVM, jis lentelių eilučių, kur nurodyta PVM ir SU PVM - nepildo ir nurodo priežastis, dėl kurių PVM nemoka.</t>
    </r>
  </si>
  <si>
    <r>
      <t>PVM</t>
    </r>
    <r>
      <rPr>
        <b/>
        <vertAlign val="superscript"/>
        <sz val="12"/>
        <color theme="1"/>
        <rFont val="Times New Roman"/>
        <family val="1"/>
        <charset val="186"/>
      </rPr>
      <t>1</t>
    </r>
  </si>
  <si>
    <r>
      <t xml:space="preserve">1 lentelės 8 eilutės </t>
    </r>
    <r>
      <rPr>
        <b/>
        <sz val="12"/>
        <rFont val="Times New Roman"/>
        <family val="1"/>
        <charset val="186"/>
      </rPr>
      <t>suma</t>
    </r>
    <r>
      <rPr>
        <sz val="12"/>
        <rFont val="Times New Roman"/>
        <family val="1"/>
        <charset val="186"/>
      </rPr>
      <t xml:space="preserve"> „IŠ VISO“</t>
    </r>
  </si>
  <si>
    <r>
      <t xml:space="preserve">3 lentelės 8 eilutės </t>
    </r>
    <r>
      <rPr>
        <b/>
        <sz val="12"/>
        <rFont val="Times New Roman"/>
        <family val="1"/>
        <charset val="186"/>
      </rPr>
      <t xml:space="preserve">suma </t>
    </r>
    <r>
      <rPr>
        <sz val="12"/>
        <rFont val="Times New Roman"/>
        <family val="1"/>
        <charset val="186"/>
      </rPr>
      <t>„IŠ VISO“</t>
    </r>
  </si>
  <si>
    <r>
      <t xml:space="preserve">2 lentelės 8 eilutės </t>
    </r>
    <r>
      <rPr>
        <b/>
        <sz val="12"/>
        <rFont val="Times New Roman"/>
        <family val="1"/>
        <charset val="186"/>
      </rPr>
      <t>suma</t>
    </r>
    <r>
      <rPr>
        <sz val="12"/>
        <rFont val="Times New Roman"/>
        <family val="1"/>
        <charset val="186"/>
      </rPr>
      <t xml:space="preserve"> „IŠ VISO“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</si>
</sst>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[$EUR]"/>
  </numFmts>
  <fonts count="11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186"/>
    </font>
    <font>
      <b/>
      <sz val="12"/>
      <color theme="1"/>
      <name val="Times New Roman"/>
      <family val="1"/>
      <charset val="186"/>
    </font>
    <font>
      <b/>
      <sz val="14"/>
      <color theme="1"/>
      <name val="Calibri"/>
      <family val="2"/>
      <charset val="186"/>
    </font>
    <font>
      <b/>
      <sz val="20"/>
      <color theme="1"/>
      <name val="Calibri"/>
      <family val="2"/>
      <charset val="186"/>
    </font>
    <font>
      <i/>
      <sz val="12"/>
      <color theme="1"/>
      <name val="Times New Roman"/>
      <family val="1"/>
      <charset val="186"/>
    </font>
    <font>
      <b/>
      <sz val="12"/>
      <name val="Times New Roman"/>
      <family val="1"/>
      <charset val="186"/>
    </font>
    <font>
      <sz val="12"/>
      <name val="Times New Roman"/>
      <family val="1"/>
      <charset val="186"/>
    </font>
    <font>
      <i/>
      <vertAlign val="superscript"/>
      <sz val="10"/>
      <color theme="1"/>
      <name val="Times New Roman"/>
      <family val="1"/>
      <charset val="186"/>
    </font>
    <font>
      <i/>
      <sz val="10"/>
      <color theme="1"/>
      <name val="Times New Roman"/>
      <family val="1"/>
      <charset val="186"/>
    </font>
    <font>
      <b/>
      <vertAlign val="superscript"/>
      <sz val="12"/>
      <color theme="1"/>
      <name val="Times New Roman"/>
      <family val="1"/>
      <charset val="186"/>
    </font>
  </fonts>
  <fills count="10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rgb="FF92D050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79">
    <xf numFmtId="0" fontId="0" fillId="0" borderId="0" xfId="0"/>
    <xf numFmtId="0" fontId="1" fillId="0" borderId="7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2" fillId="0" borderId="3" xfId="0" applyFont="1" applyBorder="1" applyAlignment="1">
      <alignment vertical="center"/>
    </xf>
    <xf numFmtId="0" fontId="2" fillId="0" borderId="3" xfId="0" applyFont="1" applyBorder="1" applyAlignment="1">
      <alignment vertical="center" wrapText="1"/>
    </xf>
    <xf numFmtId="0" fontId="0" fillId="0" borderId="0" xfId="0" applyFill="1"/>
    <xf numFmtId="0" fontId="3" fillId="0" borderId="0" xfId="0" applyFont="1" applyAlignment="1">
      <alignment horizontal="right"/>
    </xf>
    <xf numFmtId="0" fontId="4" fillId="0" borderId="0" xfId="0" applyFont="1" applyAlignment="1">
      <alignment horizontal="right"/>
    </xf>
    <xf numFmtId="0" fontId="1" fillId="3" borderId="11" xfId="0" applyFont="1" applyFill="1" applyBorder="1" applyAlignment="1">
      <alignment horizontal="center" vertical="center" wrapText="1"/>
    </xf>
    <xf numFmtId="0" fontId="1" fillId="4" borderId="11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1" fillId="6" borderId="3" xfId="0" applyFont="1" applyFill="1" applyBorder="1" applyAlignment="1">
      <alignment horizontal="center" vertical="center"/>
    </xf>
    <xf numFmtId="2" fontId="1" fillId="6" borderId="3" xfId="0" applyNumberFormat="1" applyFont="1" applyFill="1" applyBorder="1" applyAlignment="1">
      <alignment horizontal="center" vertical="center"/>
    </xf>
    <xf numFmtId="0" fontId="1" fillId="6" borderId="3" xfId="0" applyFont="1" applyFill="1" applyBorder="1" applyAlignment="1">
      <alignment horizontal="center" vertical="center" wrapText="1"/>
    </xf>
    <xf numFmtId="0" fontId="5" fillId="0" borderId="20" xfId="0" applyFont="1" applyFill="1" applyBorder="1" applyAlignment="1">
      <alignment horizontal="center" vertical="center" wrapText="1"/>
    </xf>
    <xf numFmtId="0" fontId="2" fillId="0" borderId="6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2" fillId="0" borderId="13" xfId="0" applyFont="1" applyBorder="1" applyAlignment="1">
      <alignment vertical="center"/>
    </xf>
    <xf numFmtId="164" fontId="0" fillId="8" borderId="10" xfId="0" applyNumberFormat="1" applyFill="1" applyBorder="1"/>
    <xf numFmtId="0" fontId="2" fillId="0" borderId="21" xfId="0" applyFont="1" applyBorder="1" applyAlignment="1">
      <alignment vertical="center"/>
    </xf>
    <xf numFmtId="0" fontId="1" fillId="0" borderId="12" xfId="0" applyFont="1" applyBorder="1" applyAlignment="1">
      <alignment horizontal="center" vertical="center"/>
    </xf>
    <xf numFmtId="0" fontId="2" fillId="0" borderId="20" xfId="0" applyFont="1" applyBorder="1" applyAlignment="1">
      <alignment vertical="center"/>
    </xf>
    <xf numFmtId="0" fontId="1" fillId="0" borderId="11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 wrapText="1"/>
    </xf>
    <xf numFmtId="0" fontId="2" fillId="0" borderId="22" xfId="0" applyFont="1" applyBorder="1" applyAlignment="1">
      <alignment vertical="center"/>
    </xf>
    <xf numFmtId="2" fontId="1" fillId="7" borderId="3" xfId="0" applyNumberFormat="1" applyFont="1" applyFill="1" applyBorder="1" applyAlignment="1">
      <alignment horizontal="center" vertical="center"/>
    </xf>
    <xf numFmtId="2" fontId="1" fillId="7" borderId="3" xfId="0" applyNumberFormat="1" applyFont="1" applyFill="1" applyBorder="1" applyAlignment="1">
      <alignment horizontal="center" vertical="center" wrapText="1"/>
    </xf>
    <xf numFmtId="0" fontId="1" fillId="6" borderId="11" xfId="0" applyFont="1" applyFill="1" applyBorder="1" applyAlignment="1">
      <alignment horizontal="center" vertical="center"/>
    </xf>
    <xf numFmtId="0" fontId="1" fillId="9" borderId="10" xfId="0" applyFont="1" applyFill="1" applyBorder="1" applyAlignment="1">
      <alignment horizontal="center" vertical="center"/>
    </xf>
    <xf numFmtId="0" fontId="2" fillId="9" borderId="10" xfId="0" applyFont="1" applyFill="1" applyBorder="1" applyAlignment="1">
      <alignment vertical="center"/>
    </xf>
    <xf numFmtId="0" fontId="1" fillId="0" borderId="13" xfId="0" applyFont="1" applyBorder="1"/>
    <xf numFmtId="0" fontId="2" fillId="0" borderId="0" xfId="0" applyFont="1" applyFill="1"/>
    <xf numFmtId="0" fontId="2" fillId="0" borderId="13" xfId="0" applyFont="1" applyBorder="1" applyAlignment="1">
      <alignment wrapText="1"/>
    </xf>
    <xf numFmtId="0" fontId="8" fillId="0" borderId="0" xfId="0" applyFont="1" applyAlignment="1">
      <alignment vertical="center"/>
    </xf>
    <xf numFmtId="0" fontId="1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7" fillId="0" borderId="16" xfId="0" applyFont="1" applyBorder="1" applyAlignment="1">
      <alignment horizontal="center"/>
    </xf>
    <xf numFmtId="0" fontId="7" fillId="0" borderId="13" xfId="0" applyFont="1" applyBorder="1" applyAlignment="1">
      <alignment horizontal="center"/>
    </xf>
    <xf numFmtId="0" fontId="7" fillId="0" borderId="14" xfId="0" applyFont="1" applyBorder="1" applyAlignment="1">
      <alignment horizontal="center"/>
    </xf>
    <xf numFmtId="0" fontId="2" fillId="0" borderId="14" xfId="0" applyFont="1" applyBorder="1" applyAlignment="1">
      <alignment horizontal="center" wrapText="1"/>
    </xf>
    <xf numFmtId="0" fontId="2" fillId="0" borderId="15" xfId="0" applyFont="1" applyBorder="1" applyAlignment="1">
      <alignment horizontal="center" wrapText="1"/>
    </xf>
    <xf numFmtId="164" fontId="0" fillId="5" borderId="13" xfId="0" applyNumberFormat="1" applyFill="1" applyBorder="1" applyAlignment="1">
      <alignment horizontal="center"/>
    </xf>
    <xf numFmtId="164" fontId="0" fillId="0" borderId="13" xfId="0" applyNumberFormat="1" applyFill="1" applyBorder="1" applyAlignment="1">
      <alignment horizontal="center"/>
    </xf>
    <xf numFmtId="0" fontId="2" fillId="0" borderId="13" xfId="0" applyFont="1" applyBorder="1" applyAlignment="1">
      <alignment horizontal="center" wrapText="1"/>
    </xf>
    <xf numFmtId="0" fontId="2" fillId="4" borderId="14" xfId="0" applyFont="1" applyFill="1" applyBorder="1" applyAlignment="1">
      <alignment horizontal="center" vertical="center" wrapText="1"/>
    </xf>
    <xf numFmtId="0" fontId="2" fillId="4" borderId="15" xfId="0" applyFont="1" applyFill="1" applyBorder="1" applyAlignment="1">
      <alignment horizontal="center" vertical="center" wrapText="1"/>
    </xf>
    <xf numFmtId="0" fontId="2" fillId="4" borderId="16" xfId="0" applyFont="1" applyFill="1" applyBorder="1" applyAlignment="1">
      <alignment horizontal="center" vertical="center" wrapText="1"/>
    </xf>
    <xf numFmtId="0" fontId="2" fillId="3" borderId="14" xfId="0" applyFont="1" applyFill="1" applyBorder="1" applyAlignment="1">
      <alignment horizontal="center" vertical="center" wrapText="1"/>
    </xf>
    <xf numFmtId="0" fontId="2" fillId="3" borderId="15" xfId="0" applyFont="1" applyFill="1" applyBorder="1" applyAlignment="1">
      <alignment horizontal="center" vertical="center" wrapText="1"/>
    </xf>
    <xf numFmtId="0" fontId="2" fillId="3" borderId="16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4" borderId="17" xfId="0" applyFont="1" applyFill="1" applyBorder="1" applyAlignment="1">
      <alignment horizontal="center" vertical="center" wrapText="1"/>
    </xf>
    <xf numFmtId="0" fontId="2" fillId="4" borderId="18" xfId="0" applyFont="1" applyFill="1" applyBorder="1" applyAlignment="1">
      <alignment horizontal="center" vertical="center" wrapText="1"/>
    </xf>
    <xf numFmtId="0" fontId="2" fillId="4" borderId="19" xfId="0" applyFont="1" applyFill="1" applyBorder="1" applyAlignment="1">
      <alignment horizontal="center" vertical="center" wrapText="1"/>
    </xf>
    <xf numFmtId="0" fontId="2" fillId="3" borderId="17" xfId="0" applyFont="1" applyFill="1" applyBorder="1" applyAlignment="1">
      <alignment horizontal="center" vertical="center" wrapText="1"/>
    </xf>
    <xf numFmtId="0" fontId="2" fillId="3" borderId="18" xfId="0" applyFont="1" applyFill="1" applyBorder="1" applyAlignment="1">
      <alignment horizontal="center" vertical="center" wrapText="1"/>
    </xf>
    <xf numFmtId="0" fontId="2" fillId="3" borderId="19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6" fillId="0" borderId="8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Medium9"/>
  <colors>
    <mruColors>
      <color rgb="FFFFFF66"/>
      <color rgb="FFFFFF99"/>
      <color rgb="FFD9F27C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104"/>
  <sheetViews>
    <sheetView tabSelected="1" topLeftCell="A28" zoomScale="90" zoomScaleNormal="90" workbookViewId="0">
      <selection activeCell="D17" sqref="D17"/>
    </sheetView>
  </sheetViews>
  <sheetFormatPr defaultRowHeight="15" x14ac:dyDescent="0.25"/>
  <cols>
    <col min="1" max="1" width="4.42578125" customWidth="1"/>
    <col min="2" max="2" width="12.28515625" customWidth="1"/>
    <col min="3" max="3" width="12.140625" customWidth="1"/>
    <col min="5" max="5" width="10.42578125" customWidth="1"/>
    <col min="6" max="6" width="12.140625" customWidth="1"/>
    <col min="8" max="8" width="10.5703125" customWidth="1"/>
    <col min="9" max="9" width="12" customWidth="1"/>
    <col min="11" max="11" width="10.28515625" customWidth="1"/>
    <col min="12" max="12" width="12.42578125" customWidth="1"/>
    <col min="14" max="14" width="10.28515625" customWidth="1"/>
    <col min="15" max="15" width="11.85546875" customWidth="1"/>
    <col min="17" max="17" width="9.85546875" customWidth="1"/>
    <col min="18" max="18" width="12.85546875" customWidth="1"/>
    <col min="20" max="20" width="10.28515625" customWidth="1"/>
    <col min="21" max="21" width="11.85546875" customWidth="1"/>
    <col min="23" max="23" width="9.85546875" customWidth="1"/>
    <col min="24" max="24" width="13.140625" customWidth="1"/>
    <col min="27" max="27" width="12.42578125" customWidth="1"/>
  </cols>
  <sheetData>
    <row r="1" spans="1:30" ht="16.5" thickBot="1" x14ac:dyDescent="0.3">
      <c r="A1" s="32" t="s">
        <v>38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</row>
    <row r="2" spans="1:30" ht="16.5" thickBot="1" x14ac:dyDescent="0.3">
      <c r="A2" s="55" t="s">
        <v>0</v>
      </c>
      <c r="B2" s="55" t="s">
        <v>1</v>
      </c>
      <c r="C2" s="58" t="s">
        <v>2</v>
      </c>
      <c r="D2" s="59"/>
      <c r="E2" s="59"/>
      <c r="F2" s="59"/>
      <c r="G2" s="59"/>
      <c r="H2" s="59"/>
      <c r="I2" s="59"/>
      <c r="J2" s="59"/>
      <c r="K2" s="59"/>
      <c r="L2" s="59"/>
      <c r="M2" s="59"/>
      <c r="N2" s="59"/>
      <c r="O2" s="59"/>
      <c r="P2" s="59"/>
      <c r="Q2" s="59"/>
      <c r="R2" s="59"/>
      <c r="S2" s="59"/>
      <c r="T2" s="59"/>
      <c r="U2" s="59"/>
      <c r="V2" s="59"/>
      <c r="W2" s="59"/>
      <c r="X2" s="59"/>
      <c r="Y2" s="59"/>
      <c r="Z2" s="59"/>
      <c r="AA2" s="59"/>
      <c r="AB2" s="59"/>
      <c r="AC2" s="60"/>
    </row>
    <row r="3" spans="1:30" ht="32.25" customHeight="1" x14ac:dyDescent="0.25">
      <c r="A3" s="56"/>
      <c r="B3" s="57"/>
      <c r="C3" s="52" t="s">
        <v>3</v>
      </c>
      <c r="D3" s="53"/>
      <c r="E3" s="54"/>
      <c r="F3" s="49" t="s">
        <v>4</v>
      </c>
      <c r="G3" s="50"/>
      <c r="H3" s="51"/>
      <c r="I3" s="52" t="s">
        <v>5</v>
      </c>
      <c r="J3" s="53"/>
      <c r="K3" s="54"/>
      <c r="L3" s="49" t="s">
        <v>6</v>
      </c>
      <c r="M3" s="50"/>
      <c r="N3" s="51"/>
      <c r="O3" s="52" t="s">
        <v>7</v>
      </c>
      <c r="P3" s="53"/>
      <c r="Q3" s="54"/>
      <c r="R3" s="49" t="s">
        <v>8</v>
      </c>
      <c r="S3" s="50"/>
      <c r="T3" s="51"/>
      <c r="U3" s="52" t="s">
        <v>9</v>
      </c>
      <c r="V3" s="53"/>
      <c r="W3" s="54"/>
      <c r="X3" s="49" t="s">
        <v>10</v>
      </c>
      <c r="Y3" s="50"/>
      <c r="Z3" s="51"/>
      <c r="AA3" s="52" t="s">
        <v>11</v>
      </c>
      <c r="AB3" s="53"/>
      <c r="AC3" s="54"/>
    </row>
    <row r="4" spans="1:30" ht="63" x14ac:dyDescent="0.25">
      <c r="A4" s="56"/>
      <c r="B4" s="56"/>
      <c r="C4" s="9" t="s">
        <v>55</v>
      </c>
      <c r="D4" s="9" t="s">
        <v>36</v>
      </c>
      <c r="E4" s="9" t="s">
        <v>37</v>
      </c>
      <c r="F4" s="10" t="s">
        <v>55</v>
      </c>
      <c r="G4" s="10" t="s">
        <v>36</v>
      </c>
      <c r="H4" s="10" t="s">
        <v>37</v>
      </c>
      <c r="I4" s="9" t="s">
        <v>55</v>
      </c>
      <c r="J4" s="9" t="s">
        <v>36</v>
      </c>
      <c r="K4" s="9" t="s">
        <v>37</v>
      </c>
      <c r="L4" s="10" t="s">
        <v>55</v>
      </c>
      <c r="M4" s="10" t="s">
        <v>36</v>
      </c>
      <c r="N4" s="10" t="s">
        <v>37</v>
      </c>
      <c r="O4" s="9" t="s">
        <v>55</v>
      </c>
      <c r="P4" s="9" t="s">
        <v>36</v>
      </c>
      <c r="Q4" s="9" t="s">
        <v>37</v>
      </c>
      <c r="R4" s="10" t="s">
        <v>55</v>
      </c>
      <c r="S4" s="10" t="s">
        <v>36</v>
      </c>
      <c r="T4" s="10" t="s">
        <v>37</v>
      </c>
      <c r="U4" s="9" t="s">
        <v>55</v>
      </c>
      <c r="V4" s="9" t="s">
        <v>36</v>
      </c>
      <c r="W4" s="9" t="s">
        <v>37</v>
      </c>
      <c r="X4" s="10" t="s">
        <v>55</v>
      </c>
      <c r="Y4" s="10" t="s">
        <v>36</v>
      </c>
      <c r="Z4" s="10" t="s">
        <v>37</v>
      </c>
      <c r="AA4" s="9" t="s">
        <v>55</v>
      </c>
      <c r="AB4" s="9" t="s">
        <v>36</v>
      </c>
      <c r="AC4" s="9" t="s">
        <v>37</v>
      </c>
    </row>
    <row r="5" spans="1:30" ht="16.5" thickBot="1" x14ac:dyDescent="0.3">
      <c r="A5" s="15">
        <v>1</v>
      </c>
      <c r="B5" s="15">
        <v>2</v>
      </c>
      <c r="C5" s="15">
        <v>3</v>
      </c>
      <c r="D5" s="15">
        <v>4</v>
      </c>
      <c r="E5" s="15">
        <v>5</v>
      </c>
      <c r="F5" s="15">
        <v>6</v>
      </c>
      <c r="G5" s="15">
        <v>7</v>
      </c>
      <c r="H5" s="15">
        <v>8</v>
      </c>
      <c r="I5" s="15">
        <v>9</v>
      </c>
      <c r="J5" s="15">
        <v>10</v>
      </c>
      <c r="K5" s="15">
        <v>11</v>
      </c>
      <c r="L5" s="15">
        <v>12</v>
      </c>
      <c r="M5" s="15">
        <v>13</v>
      </c>
      <c r="N5" s="15">
        <v>14</v>
      </c>
      <c r="O5" s="15">
        <v>15</v>
      </c>
      <c r="P5" s="15">
        <v>16</v>
      </c>
      <c r="Q5" s="15">
        <v>17</v>
      </c>
      <c r="R5" s="15">
        <v>18</v>
      </c>
      <c r="S5" s="15">
        <v>19</v>
      </c>
      <c r="T5" s="15">
        <v>20</v>
      </c>
      <c r="U5" s="15">
        <v>21</v>
      </c>
      <c r="V5" s="15">
        <v>22</v>
      </c>
      <c r="W5" s="15">
        <v>23</v>
      </c>
      <c r="X5" s="15">
        <v>24</v>
      </c>
      <c r="Y5" s="15">
        <v>25</v>
      </c>
      <c r="Z5" s="15">
        <v>26</v>
      </c>
      <c r="AA5" s="15">
        <v>27</v>
      </c>
      <c r="AB5" s="15">
        <v>28</v>
      </c>
      <c r="AC5" s="15">
        <v>29</v>
      </c>
    </row>
    <row r="6" spans="1:30" ht="16.5" thickBot="1" x14ac:dyDescent="0.3">
      <c r="A6" s="36" t="s">
        <v>12</v>
      </c>
      <c r="B6" s="37"/>
      <c r="C6" s="37"/>
      <c r="D6" s="37"/>
      <c r="E6" s="37"/>
      <c r="F6" s="37"/>
      <c r="G6" s="37"/>
      <c r="H6" s="37"/>
      <c r="I6" s="37"/>
      <c r="J6" s="37"/>
      <c r="K6" s="37"/>
      <c r="L6" s="37"/>
      <c r="M6" s="37"/>
      <c r="N6" s="37"/>
      <c r="O6" s="37"/>
      <c r="P6" s="37"/>
      <c r="Q6" s="37"/>
      <c r="R6" s="37"/>
      <c r="S6" s="37"/>
      <c r="T6" s="37"/>
      <c r="U6" s="37"/>
      <c r="V6" s="37"/>
      <c r="W6" s="37"/>
      <c r="X6" s="37"/>
      <c r="Y6" s="37"/>
      <c r="Z6" s="37"/>
      <c r="AA6" s="37"/>
      <c r="AB6" s="37"/>
      <c r="AC6" s="38"/>
    </row>
    <row r="7" spans="1:30" ht="16.5" thickBot="1" x14ac:dyDescent="0.3">
      <c r="A7" s="1">
        <v>1</v>
      </c>
      <c r="B7" s="16" t="s">
        <v>14</v>
      </c>
      <c r="C7" s="1">
        <v>12</v>
      </c>
      <c r="D7" s="26">
        <v>3</v>
      </c>
      <c r="E7" s="26">
        <f>C7*D7</f>
        <v>36</v>
      </c>
      <c r="F7" s="2">
        <v>1</v>
      </c>
      <c r="G7" s="27">
        <v>0.01</v>
      </c>
      <c r="H7" s="26">
        <f t="shared" ref="H7:H11" si="0">F7*G7</f>
        <v>0.01</v>
      </c>
      <c r="I7" s="35">
        <v>1</v>
      </c>
      <c r="J7" s="27">
        <v>0.01</v>
      </c>
      <c r="K7" s="26">
        <f t="shared" ref="K7:K11" si="1">I7*J7</f>
        <v>0.01</v>
      </c>
      <c r="L7" s="35">
        <v>1</v>
      </c>
      <c r="M7" s="27">
        <v>0.01</v>
      </c>
      <c r="N7" s="26">
        <f t="shared" ref="N7:N11" si="2">L7*M7</f>
        <v>0.01</v>
      </c>
      <c r="O7" s="35">
        <v>1</v>
      </c>
      <c r="P7" s="27">
        <v>0.01</v>
      </c>
      <c r="Q7" s="26">
        <f t="shared" ref="Q7:Q11" si="3">O7*P7</f>
        <v>0.01</v>
      </c>
      <c r="R7" s="35">
        <v>1</v>
      </c>
      <c r="S7" s="27">
        <v>0.01</v>
      </c>
      <c r="T7" s="26">
        <f t="shared" ref="T7:T11" si="4">R7*S7</f>
        <v>0.01</v>
      </c>
      <c r="U7" s="3">
        <v>1</v>
      </c>
      <c r="V7" s="27">
        <v>0.01</v>
      </c>
      <c r="W7" s="26">
        <f t="shared" ref="W7:W11" si="5">U7*V7</f>
        <v>0.01</v>
      </c>
      <c r="X7" s="35">
        <v>1</v>
      </c>
      <c r="Y7" s="27">
        <v>0.01</v>
      </c>
      <c r="Z7" s="26">
        <f t="shared" ref="Z7:Z11" si="6">X7*Y7</f>
        <v>0.01</v>
      </c>
      <c r="AA7" s="35">
        <v>1</v>
      </c>
      <c r="AB7" s="27">
        <v>0.01</v>
      </c>
      <c r="AC7" s="26">
        <f t="shared" ref="AC7:AC11" si="7">AA7*AB7</f>
        <v>0.01</v>
      </c>
    </row>
    <row r="8" spans="1:30" ht="16.5" thickBot="1" x14ac:dyDescent="0.3">
      <c r="A8" s="1">
        <v>2</v>
      </c>
      <c r="B8" s="16" t="s">
        <v>15</v>
      </c>
      <c r="C8" s="1">
        <v>27</v>
      </c>
      <c r="D8" s="26">
        <v>3</v>
      </c>
      <c r="E8" s="26">
        <f t="shared" ref="E8:E15" si="8">C8*D8</f>
        <v>81</v>
      </c>
      <c r="F8" s="2">
        <v>1</v>
      </c>
      <c r="G8" s="27">
        <v>0.01</v>
      </c>
      <c r="H8" s="26">
        <f t="shared" si="0"/>
        <v>0.01</v>
      </c>
      <c r="I8" s="35">
        <v>1</v>
      </c>
      <c r="J8" s="27">
        <v>0.01</v>
      </c>
      <c r="K8" s="26">
        <f t="shared" si="1"/>
        <v>0.01</v>
      </c>
      <c r="L8" s="35">
        <v>1</v>
      </c>
      <c r="M8" s="27">
        <v>0.01</v>
      </c>
      <c r="N8" s="26">
        <f t="shared" si="2"/>
        <v>0.01</v>
      </c>
      <c r="O8" s="35">
        <v>1</v>
      </c>
      <c r="P8" s="27">
        <v>0.01</v>
      </c>
      <c r="Q8" s="26">
        <f t="shared" si="3"/>
        <v>0.01</v>
      </c>
      <c r="R8" s="35">
        <v>1</v>
      </c>
      <c r="S8" s="27">
        <v>0.01</v>
      </c>
      <c r="T8" s="26">
        <f t="shared" si="4"/>
        <v>0.01</v>
      </c>
      <c r="U8" s="3">
        <v>1</v>
      </c>
      <c r="V8" s="27">
        <v>0.01</v>
      </c>
      <c r="W8" s="26">
        <f t="shared" si="5"/>
        <v>0.01</v>
      </c>
      <c r="X8" s="35">
        <v>1</v>
      </c>
      <c r="Y8" s="27">
        <v>0.01</v>
      </c>
      <c r="Z8" s="26">
        <f t="shared" si="6"/>
        <v>0.01</v>
      </c>
      <c r="AA8" s="35">
        <v>1</v>
      </c>
      <c r="AB8" s="27">
        <v>0.01</v>
      </c>
      <c r="AC8" s="26">
        <f t="shared" si="7"/>
        <v>0.01</v>
      </c>
    </row>
    <row r="9" spans="1:30" ht="16.5" thickBot="1" x14ac:dyDescent="0.3">
      <c r="A9" s="1">
        <v>3</v>
      </c>
      <c r="B9" s="4" t="s">
        <v>16</v>
      </c>
      <c r="C9" s="3">
        <v>12</v>
      </c>
      <c r="D9" s="26">
        <v>3</v>
      </c>
      <c r="E9" s="26">
        <f t="shared" si="8"/>
        <v>36</v>
      </c>
      <c r="F9" s="2">
        <v>1</v>
      </c>
      <c r="G9" s="27">
        <v>0.01</v>
      </c>
      <c r="H9" s="26">
        <f t="shared" si="0"/>
        <v>0.01</v>
      </c>
      <c r="I9" s="2">
        <v>1</v>
      </c>
      <c r="J9" s="27">
        <v>0.01</v>
      </c>
      <c r="K9" s="26">
        <f t="shared" si="1"/>
        <v>0.01</v>
      </c>
      <c r="L9" s="2">
        <v>1</v>
      </c>
      <c r="M9" s="27">
        <v>0.01</v>
      </c>
      <c r="N9" s="26">
        <f t="shared" si="2"/>
        <v>0.01</v>
      </c>
      <c r="O9" s="2">
        <v>1</v>
      </c>
      <c r="P9" s="27">
        <v>0.01</v>
      </c>
      <c r="Q9" s="26">
        <f t="shared" si="3"/>
        <v>0.01</v>
      </c>
      <c r="R9" s="2">
        <v>1</v>
      </c>
      <c r="S9" s="27">
        <v>0.01</v>
      </c>
      <c r="T9" s="26">
        <f t="shared" si="4"/>
        <v>0.01</v>
      </c>
      <c r="U9" s="3">
        <v>1</v>
      </c>
      <c r="V9" s="27">
        <v>0.01</v>
      </c>
      <c r="W9" s="26">
        <f t="shared" si="5"/>
        <v>0.01</v>
      </c>
      <c r="X9" s="2">
        <v>1</v>
      </c>
      <c r="Y9" s="27">
        <v>0.01</v>
      </c>
      <c r="Z9" s="26">
        <f t="shared" si="6"/>
        <v>0.01</v>
      </c>
      <c r="AA9" s="2">
        <v>1</v>
      </c>
      <c r="AB9" s="27">
        <v>0.01</v>
      </c>
      <c r="AC9" s="26">
        <f t="shared" si="7"/>
        <v>0.01</v>
      </c>
    </row>
    <row r="10" spans="1:30" ht="16.5" thickBot="1" x14ac:dyDescent="0.3">
      <c r="A10" s="1">
        <v>4</v>
      </c>
      <c r="B10" s="4" t="s">
        <v>17</v>
      </c>
      <c r="C10" s="3">
        <v>63</v>
      </c>
      <c r="D10" s="26">
        <v>3</v>
      </c>
      <c r="E10" s="26">
        <f t="shared" si="8"/>
        <v>189</v>
      </c>
      <c r="F10" s="2">
        <v>1</v>
      </c>
      <c r="G10" s="27">
        <v>0.01</v>
      </c>
      <c r="H10" s="26">
        <f t="shared" si="0"/>
        <v>0.01</v>
      </c>
      <c r="I10" s="2">
        <v>1</v>
      </c>
      <c r="J10" s="27">
        <v>0.01</v>
      </c>
      <c r="K10" s="26">
        <f t="shared" si="1"/>
        <v>0.01</v>
      </c>
      <c r="L10" s="2">
        <v>1</v>
      </c>
      <c r="M10" s="27">
        <v>0.01</v>
      </c>
      <c r="N10" s="26">
        <f t="shared" si="2"/>
        <v>0.01</v>
      </c>
      <c r="O10" s="2">
        <v>1</v>
      </c>
      <c r="P10" s="27">
        <v>0.01</v>
      </c>
      <c r="Q10" s="26">
        <f t="shared" si="3"/>
        <v>0.01</v>
      </c>
      <c r="R10" s="2">
        <v>1</v>
      </c>
      <c r="S10" s="27">
        <v>0.01</v>
      </c>
      <c r="T10" s="26">
        <f t="shared" si="4"/>
        <v>0.01</v>
      </c>
      <c r="U10" s="3">
        <v>1</v>
      </c>
      <c r="V10" s="27">
        <v>0.01</v>
      </c>
      <c r="W10" s="26">
        <f t="shared" si="5"/>
        <v>0.01</v>
      </c>
      <c r="X10" s="2">
        <v>1</v>
      </c>
      <c r="Y10" s="27">
        <v>0.01</v>
      </c>
      <c r="Z10" s="26">
        <f t="shared" si="6"/>
        <v>0.01</v>
      </c>
      <c r="AA10" s="2">
        <v>1</v>
      </c>
      <c r="AB10" s="27">
        <v>0.01</v>
      </c>
      <c r="AC10" s="26">
        <f t="shared" si="7"/>
        <v>0.01</v>
      </c>
    </row>
    <row r="11" spans="1:30" ht="16.5" thickBot="1" x14ac:dyDescent="0.3">
      <c r="A11" s="1">
        <v>5</v>
      </c>
      <c r="B11" s="4" t="s">
        <v>18</v>
      </c>
      <c r="C11" s="3">
        <v>3</v>
      </c>
      <c r="D11" s="26">
        <v>3</v>
      </c>
      <c r="E11" s="26">
        <f t="shared" si="8"/>
        <v>9</v>
      </c>
      <c r="F11" s="2">
        <v>1</v>
      </c>
      <c r="G11" s="27">
        <v>0.01</v>
      </c>
      <c r="H11" s="26">
        <f t="shared" si="0"/>
        <v>0.01</v>
      </c>
      <c r="I11" s="2">
        <v>1</v>
      </c>
      <c r="J11" s="27">
        <v>0.01</v>
      </c>
      <c r="K11" s="26">
        <f t="shared" si="1"/>
        <v>0.01</v>
      </c>
      <c r="L11" s="2">
        <v>1</v>
      </c>
      <c r="M11" s="27">
        <v>0.01</v>
      </c>
      <c r="N11" s="26">
        <f t="shared" si="2"/>
        <v>0.01</v>
      </c>
      <c r="O11" s="2">
        <v>1</v>
      </c>
      <c r="P11" s="27">
        <v>0.01</v>
      </c>
      <c r="Q11" s="26">
        <f t="shared" si="3"/>
        <v>0.01</v>
      </c>
      <c r="R11" s="2">
        <v>1</v>
      </c>
      <c r="S11" s="27">
        <v>0.01</v>
      </c>
      <c r="T11" s="26">
        <f t="shared" si="4"/>
        <v>0.01</v>
      </c>
      <c r="U11" s="3">
        <v>1</v>
      </c>
      <c r="V11" s="27">
        <v>0.01</v>
      </c>
      <c r="W11" s="26">
        <f t="shared" si="5"/>
        <v>0.01</v>
      </c>
      <c r="X11" s="2">
        <v>1</v>
      </c>
      <c r="Y11" s="27">
        <v>0.01</v>
      </c>
      <c r="Z11" s="26">
        <f t="shared" si="6"/>
        <v>0.01</v>
      </c>
      <c r="AA11" s="2">
        <v>1</v>
      </c>
      <c r="AB11" s="27">
        <v>0.01</v>
      </c>
      <c r="AC11" s="26">
        <f t="shared" si="7"/>
        <v>0.01</v>
      </c>
    </row>
    <row r="12" spans="1:30" ht="16.5" thickBot="1" x14ac:dyDescent="0.3">
      <c r="A12" s="36" t="s">
        <v>19</v>
      </c>
      <c r="B12" s="37"/>
      <c r="C12" s="37"/>
      <c r="D12" s="37"/>
      <c r="E12" s="37"/>
      <c r="F12" s="37"/>
      <c r="G12" s="37"/>
      <c r="H12" s="37"/>
      <c r="I12" s="37"/>
      <c r="J12" s="37"/>
      <c r="K12" s="37"/>
      <c r="L12" s="37"/>
      <c r="M12" s="37"/>
      <c r="N12" s="37"/>
      <c r="O12" s="37"/>
      <c r="P12" s="37"/>
      <c r="Q12" s="37"/>
      <c r="R12" s="37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8"/>
    </row>
    <row r="13" spans="1:30" ht="16.5" thickBot="1" x14ac:dyDescent="0.3">
      <c r="A13" s="1">
        <v>6</v>
      </c>
      <c r="B13" s="4" t="s">
        <v>20</v>
      </c>
      <c r="C13" s="3">
        <v>36</v>
      </c>
      <c r="D13" s="26">
        <v>7</v>
      </c>
      <c r="E13" s="26">
        <f t="shared" si="8"/>
        <v>252</v>
      </c>
      <c r="F13" s="2">
        <v>1</v>
      </c>
      <c r="G13" s="27">
        <v>0.01</v>
      </c>
      <c r="H13" s="26">
        <f t="shared" ref="H13" si="9">F13*G13</f>
        <v>0.01</v>
      </c>
      <c r="I13" s="3">
        <v>1</v>
      </c>
      <c r="J13" s="27">
        <v>0.01</v>
      </c>
      <c r="K13" s="26">
        <f t="shared" ref="K13" si="10">I13*J13</f>
        <v>0.01</v>
      </c>
      <c r="L13" s="3">
        <v>1</v>
      </c>
      <c r="M13" s="27">
        <v>0.01</v>
      </c>
      <c r="N13" s="26">
        <f t="shared" ref="N13" si="11">L13*M13</f>
        <v>0.01</v>
      </c>
      <c r="O13" s="3">
        <v>1</v>
      </c>
      <c r="P13" s="27">
        <v>0.01</v>
      </c>
      <c r="Q13" s="26">
        <f t="shared" ref="Q13" si="12">O13*P13</f>
        <v>0.01</v>
      </c>
      <c r="R13" s="3">
        <v>1</v>
      </c>
      <c r="S13" s="27">
        <v>0.01</v>
      </c>
      <c r="T13" s="26">
        <f t="shared" ref="T13" si="13">R13*S13</f>
        <v>0.01</v>
      </c>
      <c r="U13" s="3">
        <v>1</v>
      </c>
      <c r="V13" s="27">
        <v>0.01</v>
      </c>
      <c r="W13" s="26">
        <f t="shared" ref="W13" si="14">U13*V13</f>
        <v>0.01</v>
      </c>
      <c r="X13" s="3">
        <v>1</v>
      </c>
      <c r="Y13" s="27">
        <v>0.01</v>
      </c>
      <c r="Z13" s="26">
        <f t="shared" ref="Z13" si="15">X13*Y13</f>
        <v>0.01</v>
      </c>
      <c r="AA13" s="3">
        <v>1</v>
      </c>
      <c r="AB13" s="27">
        <v>0.01</v>
      </c>
      <c r="AC13" s="26">
        <f t="shared" ref="AC13" si="16">AA13*AB13</f>
        <v>0.01</v>
      </c>
    </row>
    <row r="14" spans="1:30" ht="16.5" thickBot="1" x14ac:dyDescent="0.3">
      <c r="A14" s="36" t="s">
        <v>21</v>
      </c>
      <c r="B14" s="37"/>
      <c r="C14" s="37"/>
      <c r="D14" s="37"/>
      <c r="E14" s="37"/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8"/>
    </row>
    <row r="15" spans="1:30" ht="16.5" thickBot="1" x14ac:dyDescent="0.3">
      <c r="A15" s="1">
        <v>7</v>
      </c>
      <c r="B15" s="5" t="s">
        <v>22</v>
      </c>
      <c r="C15" s="3">
        <v>12</v>
      </c>
      <c r="D15" s="26">
        <v>3</v>
      </c>
      <c r="E15" s="26">
        <f t="shared" si="8"/>
        <v>36</v>
      </c>
      <c r="F15" s="2">
        <v>1</v>
      </c>
      <c r="G15" s="27">
        <v>0.01</v>
      </c>
      <c r="H15" s="26">
        <f t="shared" ref="H15" si="17">F15*G15</f>
        <v>0.01</v>
      </c>
      <c r="I15" s="12" t="s">
        <v>13</v>
      </c>
      <c r="J15" s="13" t="s">
        <v>13</v>
      </c>
      <c r="K15" s="13" t="s">
        <v>13</v>
      </c>
      <c r="L15" s="3">
        <v>1</v>
      </c>
      <c r="M15" s="27">
        <v>0.01</v>
      </c>
      <c r="N15" s="26">
        <f t="shared" ref="N15" si="18">L15*M15</f>
        <v>0.01</v>
      </c>
      <c r="O15" s="3">
        <v>3</v>
      </c>
      <c r="P15" s="27">
        <v>0.01</v>
      </c>
      <c r="Q15" s="26">
        <f t="shared" ref="Q15" si="19">O15*P15</f>
        <v>0.03</v>
      </c>
      <c r="R15" s="3">
        <v>1</v>
      </c>
      <c r="S15" s="27">
        <v>0.01</v>
      </c>
      <c r="T15" s="26">
        <f t="shared" ref="T15" si="20">R15*S15</f>
        <v>0.01</v>
      </c>
      <c r="U15" s="3">
        <v>1</v>
      </c>
      <c r="V15" s="27">
        <v>0.01</v>
      </c>
      <c r="W15" s="26">
        <f t="shared" ref="W15" si="21">U15*V15</f>
        <v>0.01</v>
      </c>
      <c r="X15" s="3">
        <v>1</v>
      </c>
      <c r="Y15" s="27">
        <v>0.01</v>
      </c>
      <c r="Z15" s="26">
        <f t="shared" ref="Z15" si="22">X15*Y15</f>
        <v>0.01</v>
      </c>
      <c r="AA15" s="3">
        <v>1</v>
      </c>
      <c r="AB15" s="27">
        <v>0.01</v>
      </c>
      <c r="AC15" s="26">
        <f t="shared" ref="AC15" si="23">AA15*AB15</f>
        <v>0.01</v>
      </c>
    </row>
    <row r="16" spans="1:30" ht="19.5" thickBot="1" x14ac:dyDescent="0.35">
      <c r="A16" s="29">
        <v>8</v>
      </c>
      <c r="B16" s="30" t="s">
        <v>44</v>
      </c>
      <c r="C16" s="6"/>
      <c r="D16" s="7" t="s">
        <v>23</v>
      </c>
      <c r="E16" s="19">
        <f>SUM(E7:E11,E13,E15)</f>
        <v>639</v>
      </c>
      <c r="F16" s="6"/>
      <c r="G16" s="7" t="s">
        <v>23</v>
      </c>
      <c r="H16" s="19">
        <f>SUM(H7:H11,H13,H15)</f>
        <v>7.0000000000000007E-2</v>
      </c>
      <c r="I16" s="6"/>
      <c r="J16" s="7" t="s">
        <v>23</v>
      </c>
      <c r="K16" s="19">
        <f>SUM(K7:K11,K13,K15)</f>
        <v>6.0000000000000005E-2</v>
      </c>
      <c r="L16" s="6"/>
      <c r="M16" s="7" t="s">
        <v>23</v>
      </c>
      <c r="N16" s="19">
        <f>SUM(N7:N11,N13,N15)</f>
        <v>7.0000000000000007E-2</v>
      </c>
      <c r="O16" s="6"/>
      <c r="P16" s="7" t="s">
        <v>23</v>
      </c>
      <c r="Q16" s="19">
        <f>SUM(Q7:Q11,Q13,Q15)</f>
        <v>0.09</v>
      </c>
      <c r="R16" s="6"/>
      <c r="S16" s="7" t="s">
        <v>23</v>
      </c>
      <c r="T16" s="19">
        <f>SUM(T7:T11,T13,T15)</f>
        <v>7.0000000000000007E-2</v>
      </c>
      <c r="U16" s="6"/>
      <c r="V16" s="7" t="s">
        <v>23</v>
      </c>
      <c r="W16" s="19">
        <f>SUM(W7:W11,W13,W15)</f>
        <v>7.0000000000000007E-2</v>
      </c>
      <c r="X16" s="6"/>
      <c r="Y16" s="7" t="s">
        <v>23</v>
      </c>
      <c r="Z16" s="19">
        <f>SUM(Z7:Z11,Z13,Z15)</f>
        <v>7.0000000000000007E-2</v>
      </c>
      <c r="AA16" s="6"/>
      <c r="AB16" s="7" t="s">
        <v>23</v>
      </c>
      <c r="AC16" s="19">
        <f>SUM(AC7:AC11,AC13,AC15)</f>
        <v>7.0000000000000007E-2</v>
      </c>
      <c r="AD16" s="6"/>
    </row>
    <row r="17" spans="1:30" x14ac:dyDescent="0.25">
      <c r="A17" s="6"/>
      <c r="B17" s="6"/>
      <c r="C17" s="6"/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  <c r="AD17" s="6"/>
    </row>
    <row r="18" spans="1:30" ht="16.5" thickBot="1" x14ac:dyDescent="0.3">
      <c r="A18" s="32" t="s">
        <v>39</v>
      </c>
      <c r="B18" s="6"/>
      <c r="C18" s="6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  <c r="AA18" s="6"/>
    </row>
    <row r="19" spans="1:30" ht="16.5" thickBot="1" x14ac:dyDescent="0.3">
      <c r="A19" s="67" t="s">
        <v>0</v>
      </c>
      <c r="B19" s="55" t="s">
        <v>1</v>
      </c>
      <c r="C19" s="58" t="s">
        <v>2</v>
      </c>
      <c r="D19" s="59"/>
      <c r="E19" s="59"/>
      <c r="F19" s="59"/>
      <c r="G19" s="59"/>
      <c r="H19" s="59"/>
      <c r="I19" s="59"/>
      <c r="J19" s="59"/>
      <c r="K19" s="59"/>
      <c r="L19" s="59"/>
      <c r="M19" s="59"/>
      <c r="N19" s="59"/>
      <c r="O19" s="59"/>
      <c r="P19" s="59"/>
      <c r="Q19" s="59"/>
      <c r="R19" s="59"/>
      <c r="S19" s="59"/>
      <c r="T19" s="59"/>
      <c r="U19" s="59"/>
      <c r="V19" s="59"/>
      <c r="W19" s="59"/>
      <c r="X19" s="59"/>
      <c r="Y19" s="59"/>
      <c r="Z19" s="60"/>
    </row>
    <row r="20" spans="1:30" ht="33.75" customHeight="1" x14ac:dyDescent="0.25">
      <c r="A20" s="68"/>
      <c r="B20" s="57"/>
      <c r="C20" s="64" t="s">
        <v>41</v>
      </c>
      <c r="D20" s="65"/>
      <c r="E20" s="66"/>
      <c r="F20" s="61" t="s">
        <v>25</v>
      </c>
      <c r="G20" s="62"/>
      <c r="H20" s="63"/>
      <c r="I20" s="64" t="s">
        <v>42</v>
      </c>
      <c r="J20" s="65"/>
      <c r="K20" s="66"/>
      <c r="L20" s="61" t="s">
        <v>26</v>
      </c>
      <c r="M20" s="62"/>
      <c r="N20" s="63"/>
      <c r="O20" s="64" t="s">
        <v>27</v>
      </c>
      <c r="P20" s="65"/>
      <c r="Q20" s="66"/>
      <c r="R20" s="61" t="s">
        <v>28</v>
      </c>
      <c r="S20" s="62"/>
      <c r="T20" s="63"/>
      <c r="U20" s="64" t="s">
        <v>29</v>
      </c>
      <c r="V20" s="65"/>
      <c r="W20" s="66"/>
      <c r="X20" s="61" t="s">
        <v>24</v>
      </c>
      <c r="Y20" s="62"/>
      <c r="Z20" s="63"/>
    </row>
    <row r="21" spans="1:30" ht="63" x14ac:dyDescent="0.25">
      <c r="A21" s="68"/>
      <c r="B21" s="56"/>
      <c r="C21" s="9" t="s">
        <v>55</v>
      </c>
      <c r="D21" s="9" t="s">
        <v>36</v>
      </c>
      <c r="E21" s="9" t="s">
        <v>37</v>
      </c>
      <c r="F21" s="10" t="s">
        <v>55</v>
      </c>
      <c r="G21" s="10" t="s">
        <v>36</v>
      </c>
      <c r="H21" s="10" t="s">
        <v>37</v>
      </c>
      <c r="I21" s="9" t="s">
        <v>55</v>
      </c>
      <c r="J21" s="9" t="s">
        <v>36</v>
      </c>
      <c r="K21" s="9" t="s">
        <v>37</v>
      </c>
      <c r="L21" s="10" t="s">
        <v>55</v>
      </c>
      <c r="M21" s="10" t="s">
        <v>36</v>
      </c>
      <c r="N21" s="10" t="s">
        <v>37</v>
      </c>
      <c r="O21" s="9" t="s">
        <v>55</v>
      </c>
      <c r="P21" s="9" t="s">
        <v>36</v>
      </c>
      <c r="Q21" s="9" t="s">
        <v>37</v>
      </c>
      <c r="R21" s="10" t="s">
        <v>55</v>
      </c>
      <c r="S21" s="10" t="s">
        <v>36</v>
      </c>
      <c r="T21" s="10" t="s">
        <v>37</v>
      </c>
      <c r="U21" s="9" t="s">
        <v>55</v>
      </c>
      <c r="V21" s="9" t="s">
        <v>36</v>
      </c>
      <c r="W21" s="9" t="s">
        <v>37</v>
      </c>
      <c r="X21" s="10" t="s">
        <v>55</v>
      </c>
      <c r="Y21" s="10" t="s">
        <v>36</v>
      </c>
      <c r="Z21" s="10" t="s">
        <v>37</v>
      </c>
    </row>
    <row r="22" spans="1:30" ht="16.5" thickBot="1" x14ac:dyDescent="0.3">
      <c r="A22" s="15">
        <v>1</v>
      </c>
      <c r="B22" s="15">
        <v>2</v>
      </c>
      <c r="C22" s="15">
        <v>3</v>
      </c>
      <c r="D22" s="15">
        <v>4</v>
      </c>
      <c r="E22" s="15">
        <v>5</v>
      </c>
      <c r="F22" s="15">
        <v>6</v>
      </c>
      <c r="G22" s="15">
        <v>7</v>
      </c>
      <c r="H22" s="15">
        <v>8</v>
      </c>
      <c r="I22" s="15">
        <v>9</v>
      </c>
      <c r="J22" s="15">
        <v>10</v>
      </c>
      <c r="K22" s="15">
        <v>11</v>
      </c>
      <c r="L22" s="15">
        <v>12</v>
      </c>
      <c r="M22" s="15">
        <v>13</v>
      </c>
      <c r="N22" s="15">
        <v>14</v>
      </c>
      <c r="O22" s="15">
        <v>15</v>
      </c>
      <c r="P22" s="15">
        <v>16</v>
      </c>
      <c r="Q22" s="15">
        <v>17</v>
      </c>
      <c r="R22" s="15">
        <v>18</v>
      </c>
      <c r="S22" s="15">
        <v>19</v>
      </c>
      <c r="T22" s="15">
        <v>20</v>
      </c>
      <c r="U22" s="15">
        <v>21</v>
      </c>
      <c r="V22" s="15">
        <v>22</v>
      </c>
      <c r="W22" s="15">
        <v>23</v>
      </c>
      <c r="X22" s="15">
        <v>24</v>
      </c>
      <c r="Y22" s="15">
        <v>25</v>
      </c>
      <c r="Z22" s="15">
        <v>26</v>
      </c>
    </row>
    <row r="23" spans="1:30" ht="16.5" thickBot="1" x14ac:dyDescent="0.3">
      <c r="A23" s="36" t="s">
        <v>12</v>
      </c>
      <c r="B23" s="37"/>
      <c r="C23" s="37"/>
      <c r="D23" s="37"/>
      <c r="E23" s="37"/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8"/>
    </row>
    <row r="24" spans="1:30" ht="16.5" thickBot="1" x14ac:dyDescent="0.3">
      <c r="A24" s="1">
        <v>1</v>
      </c>
      <c r="B24" s="16" t="s">
        <v>14</v>
      </c>
      <c r="C24" s="1">
        <v>1</v>
      </c>
      <c r="D24" s="27">
        <v>0.01</v>
      </c>
      <c r="E24" s="26">
        <f>C24*D24</f>
        <v>0.01</v>
      </c>
      <c r="F24" s="14" t="s">
        <v>13</v>
      </c>
      <c r="G24" s="13" t="s">
        <v>13</v>
      </c>
      <c r="H24" s="13" t="s">
        <v>13</v>
      </c>
      <c r="I24" s="3">
        <v>1</v>
      </c>
      <c r="J24" s="27">
        <v>0.01</v>
      </c>
      <c r="K24" s="26">
        <f>I24*J24</f>
        <v>0.01</v>
      </c>
      <c r="L24" s="3">
        <v>1</v>
      </c>
      <c r="M24" s="27">
        <v>0.01</v>
      </c>
      <c r="N24" s="26">
        <f>L24*M24</f>
        <v>0.01</v>
      </c>
      <c r="O24" s="3">
        <v>1</v>
      </c>
      <c r="P24" s="27">
        <v>0.01</v>
      </c>
      <c r="Q24" s="26">
        <f>O24*P24</f>
        <v>0.01</v>
      </c>
      <c r="R24" s="12" t="s">
        <v>13</v>
      </c>
      <c r="S24" s="13" t="s">
        <v>13</v>
      </c>
      <c r="T24" s="13" t="s">
        <v>13</v>
      </c>
      <c r="U24" s="12" t="s">
        <v>13</v>
      </c>
      <c r="V24" s="13" t="s">
        <v>13</v>
      </c>
      <c r="W24" s="13" t="s">
        <v>13</v>
      </c>
      <c r="X24" s="2">
        <v>12</v>
      </c>
      <c r="Y24" s="27">
        <v>0.01</v>
      </c>
      <c r="Z24" s="26">
        <f>X24*Y24</f>
        <v>0.12</v>
      </c>
    </row>
    <row r="25" spans="1:30" ht="16.5" thickBot="1" x14ac:dyDescent="0.3">
      <c r="A25" s="1">
        <v>2</v>
      </c>
      <c r="B25" s="16" t="s">
        <v>15</v>
      </c>
      <c r="C25" s="1">
        <v>1</v>
      </c>
      <c r="D25" s="27">
        <v>0.01</v>
      </c>
      <c r="E25" s="26">
        <f t="shared" ref="E25:E28" si="24">C25*D25</f>
        <v>0.01</v>
      </c>
      <c r="F25" s="14" t="s">
        <v>13</v>
      </c>
      <c r="G25" s="13" t="s">
        <v>13</v>
      </c>
      <c r="H25" s="13" t="s">
        <v>13</v>
      </c>
      <c r="I25" s="3">
        <v>1</v>
      </c>
      <c r="J25" s="27">
        <v>0.01</v>
      </c>
      <c r="K25" s="26">
        <f t="shared" ref="K25:K28" si="25">I25*J25</f>
        <v>0.01</v>
      </c>
      <c r="L25" s="3">
        <v>1</v>
      </c>
      <c r="M25" s="27">
        <v>0.01</v>
      </c>
      <c r="N25" s="26">
        <f t="shared" ref="N25:N28" si="26">L25*M25</f>
        <v>0.01</v>
      </c>
      <c r="O25" s="3">
        <v>1</v>
      </c>
      <c r="P25" s="27">
        <v>0.01</v>
      </c>
      <c r="Q25" s="26">
        <f t="shared" ref="Q25:Q28" si="27">O25*P25</f>
        <v>0.01</v>
      </c>
      <c r="R25" s="12" t="s">
        <v>13</v>
      </c>
      <c r="S25" s="13" t="s">
        <v>13</v>
      </c>
      <c r="T25" s="13" t="s">
        <v>13</v>
      </c>
      <c r="U25" s="12" t="s">
        <v>13</v>
      </c>
      <c r="V25" s="13" t="s">
        <v>13</v>
      </c>
      <c r="W25" s="13" t="s">
        <v>13</v>
      </c>
      <c r="X25" s="2">
        <v>27</v>
      </c>
      <c r="Y25" s="27">
        <v>0.01</v>
      </c>
      <c r="Z25" s="26">
        <f t="shared" ref="Z25:Z28" si="28">X25*Y25</f>
        <v>0.27</v>
      </c>
    </row>
    <row r="26" spans="1:30" ht="16.5" thickBot="1" x14ac:dyDescent="0.3">
      <c r="A26" s="1">
        <v>3</v>
      </c>
      <c r="B26" s="4" t="s">
        <v>16</v>
      </c>
      <c r="C26" s="3">
        <v>1</v>
      </c>
      <c r="D26" s="27">
        <v>0.01</v>
      </c>
      <c r="E26" s="26">
        <f t="shared" si="24"/>
        <v>0.01</v>
      </c>
      <c r="F26" s="14" t="s">
        <v>13</v>
      </c>
      <c r="G26" s="13" t="s">
        <v>13</v>
      </c>
      <c r="H26" s="13" t="s">
        <v>13</v>
      </c>
      <c r="I26" s="3">
        <v>1</v>
      </c>
      <c r="J26" s="27">
        <v>0.01</v>
      </c>
      <c r="K26" s="26">
        <f t="shared" si="25"/>
        <v>0.01</v>
      </c>
      <c r="L26" s="3">
        <v>1</v>
      </c>
      <c r="M26" s="27">
        <v>0.01</v>
      </c>
      <c r="N26" s="26">
        <f t="shared" si="26"/>
        <v>0.01</v>
      </c>
      <c r="O26" s="3">
        <v>1</v>
      </c>
      <c r="P26" s="27">
        <v>0.01</v>
      </c>
      <c r="Q26" s="26">
        <f t="shared" si="27"/>
        <v>0.01</v>
      </c>
      <c r="R26" s="12" t="s">
        <v>13</v>
      </c>
      <c r="S26" s="13" t="s">
        <v>13</v>
      </c>
      <c r="T26" s="13" t="s">
        <v>13</v>
      </c>
      <c r="U26" s="12" t="s">
        <v>13</v>
      </c>
      <c r="V26" s="13" t="s">
        <v>13</v>
      </c>
      <c r="W26" s="13" t="s">
        <v>13</v>
      </c>
      <c r="X26" s="2">
        <v>12</v>
      </c>
      <c r="Y26" s="27">
        <v>0.01</v>
      </c>
      <c r="Z26" s="26">
        <f t="shared" si="28"/>
        <v>0.12</v>
      </c>
    </row>
    <row r="27" spans="1:30" ht="16.5" thickBot="1" x14ac:dyDescent="0.3">
      <c r="A27" s="1">
        <v>4</v>
      </c>
      <c r="B27" s="4" t="s">
        <v>17</v>
      </c>
      <c r="C27" s="3">
        <v>1</v>
      </c>
      <c r="D27" s="27">
        <v>0.01</v>
      </c>
      <c r="E27" s="26">
        <f t="shared" si="24"/>
        <v>0.01</v>
      </c>
      <c r="F27" s="14" t="s">
        <v>13</v>
      </c>
      <c r="G27" s="13" t="s">
        <v>13</v>
      </c>
      <c r="H27" s="13" t="s">
        <v>13</v>
      </c>
      <c r="I27" s="3">
        <v>1</v>
      </c>
      <c r="J27" s="27">
        <v>0.01</v>
      </c>
      <c r="K27" s="26">
        <f t="shared" si="25"/>
        <v>0.01</v>
      </c>
      <c r="L27" s="3">
        <v>1</v>
      </c>
      <c r="M27" s="27">
        <v>0.01</v>
      </c>
      <c r="N27" s="26">
        <f t="shared" si="26"/>
        <v>0.01</v>
      </c>
      <c r="O27" s="3">
        <v>1</v>
      </c>
      <c r="P27" s="26">
        <v>3</v>
      </c>
      <c r="Q27" s="26">
        <f t="shared" si="27"/>
        <v>3</v>
      </c>
      <c r="R27" s="12" t="s">
        <v>13</v>
      </c>
      <c r="S27" s="13" t="s">
        <v>13</v>
      </c>
      <c r="T27" s="13" t="s">
        <v>13</v>
      </c>
      <c r="U27" s="12" t="s">
        <v>13</v>
      </c>
      <c r="V27" s="13" t="s">
        <v>13</v>
      </c>
      <c r="W27" s="13" t="s">
        <v>13</v>
      </c>
      <c r="X27" s="2">
        <v>63</v>
      </c>
      <c r="Y27" s="27">
        <v>0.01</v>
      </c>
      <c r="Z27" s="26">
        <f t="shared" si="28"/>
        <v>0.63</v>
      </c>
    </row>
    <row r="28" spans="1:30" ht="16.5" thickBot="1" x14ac:dyDescent="0.3">
      <c r="A28" s="1">
        <v>5</v>
      </c>
      <c r="B28" s="4" t="s">
        <v>18</v>
      </c>
      <c r="C28" s="3">
        <v>1</v>
      </c>
      <c r="D28" s="27">
        <v>0.01</v>
      </c>
      <c r="E28" s="26">
        <f t="shared" si="24"/>
        <v>0.01</v>
      </c>
      <c r="F28" s="14" t="s">
        <v>13</v>
      </c>
      <c r="G28" s="13" t="s">
        <v>13</v>
      </c>
      <c r="H28" s="13" t="s">
        <v>13</v>
      </c>
      <c r="I28" s="3">
        <v>1</v>
      </c>
      <c r="J28" s="27">
        <v>0.01</v>
      </c>
      <c r="K28" s="26">
        <f t="shared" si="25"/>
        <v>0.01</v>
      </c>
      <c r="L28" s="3">
        <v>1</v>
      </c>
      <c r="M28" s="27">
        <v>0.01</v>
      </c>
      <c r="N28" s="26">
        <f t="shared" si="26"/>
        <v>0.01</v>
      </c>
      <c r="O28" s="3">
        <v>1</v>
      </c>
      <c r="P28" s="26">
        <v>7</v>
      </c>
      <c r="Q28" s="26">
        <f t="shared" si="27"/>
        <v>7</v>
      </c>
      <c r="R28" s="12" t="s">
        <v>13</v>
      </c>
      <c r="S28" s="13" t="s">
        <v>13</v>
      </c>
      <c r="T28" s="13" t="s">
        <v>13</v>
      </c>
      <c r="U28" s="12" t="s">
        <v>13</v>
      </c>
      <c r="V28" s="13" t="s">
        <v>13</v>
      </c>
      <c r="W28" s="13" t="s">
        <v>13</v>
      </c>
      <c r="X28" s="2">
        <v>3</v>
      </c>
      <c r="Y28" s="27">
        <v>0.01</v>
      </c>
      <c r="Z28" s="26">
        <f t="shared" si="28"/>
        <v>0.03</v>
      </c>
    </row>
    <row r="29" spans="1:30" ht="16.5" thickBot="1" x14ac:dyDescent="0.3">
      <c r="A29" s="36" t="s">
        <v>19</v>
      </c>
      <c r="B29" s="37"/>
      <c r="C29" s="37"/>
      <c r="D29" s="37"/>
      <c r="E29" s="37"/>
      <c r="F29" s="37"/>
      <c r="G29" s="37"/>
      <c r="H29" s="37"/>
      <c r="I29" s="37"/>
      <c r="J29" s="37"/>
      <c r="K29" s="37"/>
      <c r="L29" s="37"/>
      <c r="M29" s="37"/>
      <c r="N29" s="37"/>
      <c r="O29" s="37"/>
      <c r="P29" s="37"/>
      <c r="Q29" s="37"/>
      <c r="R29" s="37"/>
      <c r="S29" s="37"/>
      <c r="T29" s="37"/>
      <c r="U29" s="37"/>
      <c r="V29" s="37"/>
      <c r="W29" s="37"/>
      <c r="X29" s="37"/>
      <c r="Y29" s="37"/>
      <c r="Z29" s="38"/>
    </row>
    <row r="30" spans="1:30" ht="16.5" thickBot="1" x14ac:dyDescent="0.3">
      <c r="A30" s="1">
        <v>6</v>
      </c>
      <c r="B30" s="4" t="s">
        <v>20</v>
      </c>
      <c r="C30" s="3">
        <v>1</v>
      </c>
      <c r="D30" s="27">
        <v>0.01</v>
      </c>
      <c r="E30" s="26">
        <f t="shared" ref="E30" si="29">C30*D30</f>
        <v>0.01</v>
      </c>
      <c r="F30" s="14" t="s">
        <v>13</v>
      </c>
      <c r="G30" s="13" t="s">
        <v>13</v>
      </c>
      <c r="H30" s="13" t="s">
        <v>13</v>
      </c>
      <c r="I30" s="3">
        <v>1</v>
      </c>
      <c r="J30" s="27">
        <v>0.01</v>
      </c>
      <c r="K30" s="26">
        <f t="shared" ref="K30" si="30">I30*J30</f>
        <v>0.01</v>
      </c>
      <c r="L30" s="3">
        <v>1</v>
      </c>
      <c r="M30" s="27">
        <v>0.01</v>
      </c>
      <c r="N30" s="26">
        <f t="shared" ref="N30" si="31">L30*M30</f>
        <v>0.01</v>
      </c>
      <c r="O30" s="3">
        <v>1</v>
      </c>
      <c r="P30" s="27">
        <v>0.01</v>
      </c>
      <c r="Q30" s="26">
        <f t="shared" ref="Q30" si="32">O30*P30</f>
        <v>0.01</v>
      </c>
      <c r="R30" s="3">
        <v>1</v>
      </c>
      <c r="S30" s="26">
        <v>3</v>
      </c>
      <c r="T30" s="26">
        <f t="shared" ref="T30" si="33">R30*S30</f>
        <v>3</v>
      </c>
      <c r="U30" s="3">
        <v>1</v>
      </c>
      <c r="V30" s="27">
        <v>0.01</v>
      </c>
      <c r="W30" s="26">
        <f t="shared" ref="W30" si="34">U30*V30</f>
        <v>0.01</v>
      </c>
      <c r="X30" s="2">
        <v>36</v>
      </c>
      <c r="Y30" s="27">
        <v>0.01</v>
      </c>
      <c r="Z30" s="26">
        <f t="shared" ref="Z30" si="35">X30*Y30</f>
        <v>0.36</v>
      </c>
    </row>
    <row r="31" spans="1:30" ht="16.5" thickBot="1" x14ac:dyDescent="0.3">
      <c r="A31" s="36" t="s">
        <v>21</v>
      </c>
      <c r="B31" s="37"/>
      <c r="C31" s="37"/>
      <c r="D31" s="37"/>
      <c r="E31" s="37"/>
      <c r="F31" s="37"/>
      <c r="G31" s="37"/>
      <c r="H31" s="37"/>
      <c r="I31" s="37"/>
      <c r="J31" s="37"/>
      <c r="K31" s="37"/>
      <c r="L31" s="37"/>
      <c r="M31" s="37"/>
      <c r="N31" s="37"/>
      <c r="O31" s="37"/>
      <c r="P31" s="37"/>
      <c r="Q31" s="37"/>
      <c r="R31" s="37"/>
      <c r="S31" s="37"/>
      <c r="T31" s="37"/>
      <c r="U31" s="37"/>
      <c r="V31" s="37"/>
      <c r="W31" s="37"/>
      <c r="X31" s="37"/>
      <c r="Y31" s="37"/>
      <c r="Z31" s="38"/>
    </row>
    <row r="32" spans="1:30" ht="16.5" thickBot="1" x14ac:dyDescent="0.3">
      <c r="A32" s="1">
        <v>7</v>
      </c>
      <c r="B32" s="5" t="s">
        <v>22</v>
      </c>
      <c r="C32" s="3">
        <v>1</v>
      </c>
      <c r="D32" s="27">
        <v>0.01</v>
      </c>
      <c r="E32" s="26">
        <f t="shared" ref="E32" si="36">C32*D32</f>
        <v>0.01</v>
      </c>
      <c r="F32" s="2">
        <v>1</v>
      </c>
      <c r="G32" s="27">
        <v>0.01</v>
      </c>
      <c r="H32" s="26">
        <f t="shared" ref="H32" si="37">F32*G32</f>
        <v>0.01</v>
      </c>
      <c r="I32" s="3">
        <v>1</v>
      </c>
      <c r="J32" s="27">
        <v>0.01</v>
      </c>
      <c r="K32" s="26">
        <f t="shared" ref="K32" si="38">I32*J32</f>
        <v>0.01</v>
      </c>
      <c r="L32" s="3">
        <v>1</v>
      </c>
      <c r="M32" s="27">
        <v>0.01</v>
      </c>
      <c r="N32" s="26">
        <f t="shared" ref="N32" si="39">L32*M32</f>
        <v>0.01</v>
      </c>
      <c r="O32" s="3">
        <v>1</v>
      </c>
      <c r="P32" s="27">
        <v>0.01</v>
      </c>
      <c r="Q32" s="26">
        <f t="shared" ref="Q32" si="40">O32*P32</f>
        <v>0.01</v>
      </c>
      <c r="R32" s="12" t="s">
        <v>13</v>
      </c>
      <c r="S32" s="13" t="s">
        <v>13</v>
      </c>
      <c r="T32" s="13" t="s">
        <v>13</v>
      </c>
      <c r="U32" s="12" t="s">
        <v>13</v>
      </c>
      <c r="V32" s="13" t="s">
        <v>13</v>
      </c>
      <c r="W32" s="13" t="s">
        <v>13</v>
      </c>
      <c r="X32" s="2">
        <v>12</v>
      </c>
      <c r="Y32" s="27">
        <v>0.01</v>
      </c>
      <c r="Z32" s="26">
        <f t="shared" ref="Z32" si="41">X32*Y32</f>
        <v>0.12</v>
      </c>
    </row>
    <row r="33" spans="1:27" ht="19.5" thickBot="1" x14ac:dyDescent="0.35">
      <c r="A33" s="29">
        <v>8</v>
      </c>
      <c r="B33" s="30" t="s">
        <v>44</v>
      </c>
      <c r="C33" s="6"/>
      <c r="D33" s="7" t="s">
        <v>23</v>
      </c>
      <c r="E33" s="19">
        <f>SUM(E24:E28,E30,E32)</f>
        <v>7.0000000000000007E-2</v>
      </c>
      <c r="F33" s="6"/>
      <c r="G33" s="7" t="s">
        <v>23</v>
      </c>
      <c r="H33" s="19">
        <f>SUM(H24:H28,H30,H32)</f>
        <v>0.01</v>
      </c>
      <c r="I33" s="6"/>
      <c r="J33" s="7" t="s">
        <v>23</v>
      </c>
      <c r="K33" s="19">
        <f>SUM(K24:K28,K30,K32)</f>
        <v>7.0000000000000007E-2</v>
      </c>
      <c r="L33" s="6"/>
      <c r="M33" s="7" t="s">
        <v>23</v>
      </c>
      <c r="N33" s="19">
        <f>SUM(N24:N28,N30,N32)</f>
        <v>7.0000000000000007E-2</v>
      </c>
      <c r="O33" s="6"/>
      <c r="P33" s="7" t="s">
        <v>23</v>
      </c>
      <c r="Q33" s="19">
        <f>SUM(Q24:Q28,Q30,Q32)</f>
        <v>10.049999999999999</v>
      </c>
      <c r="R33" s="6"/>
      <c r="S33" s="7" t="s">
        <v>23</v>
      </c>
      <c r="T33" s="19">
        <f>SUM(T24:T28,T30,T32)</f>
        <v>3</v>
      </c>
      <c r="U33" s="6"/>
      <c r="V33" s="7" t="s">
        <v>23</v>
      </c>
      <c r="W33" s="19">
        <f>SUM(W24:W28,W30,W32)</f>
        <v>0.01</v>
      </c>
      <c r="X33" s="6"/>
      <c r="Y33" s="7" t="s">
        <v>23</v>
      </c>
      <c r="Z33" s="19">
        <f>SUM(Z24:Z28,Z30,Z32)</f>
        <v>1.6500000000000004</v>
      </c>
      <c r="AA33" s="6"/>
    </row>
    <row r="34" spans="1:27" x14ac:dyDescent="0.25">
      <c r="A34" s="6"/>
      <c r="B34" s="6"/>
      <c r="C34" s="6"/>
      <c r="D34" s="6"/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</row>
    <row r="35" spans="1:27" ht="16.5" thickBot="1" x14ac:dyDescent="0.3">
      <c r="A35" s="32" t="s">
        <v>40</v>
      </c>
      <c r="B35" s="6"/>
      <c r="C35" s="6"/>
      <c r="D35" s="6"/>
      <c r="E35" s="6"/>
      <c r="F35" s="6"/>
      <c r="G35" s="6"/>
      <c r="H35" s="6"/>
      <c r="I35" s="6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  <c r="V35" s="6"/>
      <c r="W35" s="6"/>
      <c r="X35" s="6"/>
    </row>
    <row r="36" spans="1:27" ht="16.5" thickBot="1" x14ac:dyDescent="0.3">
      <c r="A36" s="67" t="s">
        <v>0</v>
      </c>
      <c r="B36" s="67" t="s">
        <v>1</v>
      </c>
      <c r="C36" s="76" t="s">
        <v>2</v>
      </c>
      <c r="D36" s="77"/>
      <c r="E36" s="77"/>
      <c r="F36" s="77"/>
      <c r="G36" s="77"/>
      <c r="H36" s="77"/>
      <c r="I36" s="77"/>
      <c r="J36" s="77"/>
      <c r="K36" s="77"/>
      <c r="L36" s="77"/>
      <c r="M36" s="77"/>
      <c r="N36" s="77"/>
      <c r="O36" s="77"/>
      <c r="P36" s="77"/>
      <c r="Q36" s="77"/>
      <c r="R36" s="77"/>
      <c r="S36" s="77"/>
      <c r="T36" s="77"/>
      <c r="U36" s="77"/>
      <c r="V36" s="77"/>
      <c r="W36" s="78"/>
    </row>
    <row r="37" spans="1:27" ht="28.5" customHeight="1" x14ac:dyDescent="0.25">
      <c r="A37" s="68"/>
      <c r="B37" s="69"/>
      <c r="C37" s="64" t="s">
        <v>31</v>
      </c>
      <c r="D37" s="65"/>
      <c r="E37" s="66"/>
      <c r="F37" s="61" t="s">
        <v>30</v>
      </c>
      <c r="G37" s="62"/>
      <c r="H37" s="63"/>
      <c r="I37" s="64" t="s">
        <v>35</v>
      </c>
      <c r="J37" s="65"/>
      <c r="K37" s="66"/>
      <c r="L37" s="61" t="s">
        <v>34</v>
      </c>
      <c r="M37" s="62"/>
      <c r="N37" s="63"/>
      <c r="O37" s="64" t="s">
        <v>43</v>
      </c>
      <c r="P37" s="65"/>
      <c r="Q37" s="66"/>
      <c r="R37" s="61" t="s">
        <v>33</v>
      </c>
      <c r="S37" s="62"/>
      <c r="T37" s="63"/>
      <c r="U37" s="64" t="s">
        <v>32</v>
      </c>
      <c r="V37" s="65"/>
      <c r="W37" s="66"/>
    </row>
    <row r="38" spans="1:27" ht="63" x14ac:dyDescent="0.25">
      <c r="A38" s="68"/>
      <c r="B38" s="68"/>
      <c r="C38" s="9" t="s">
        <v>55</v>
      </c>
      <c r="D38" s="9" t="s">
        <v>36</v>
      </c>
      <c r="E38" s="9" t="s">
        <v>37</v>
      </c>
      <c r="F38" s="10" t="s">
        <v>55</v>
      </c>
      <c r="G38" s="10" t="s">
        <v>36</v>
      </c>
      <c r="H38" s="10" t="s">
        <v>37</v>
      </c>
      <c r="I38" s="9" t="s">
        <v>55</v>
      </c>
      <c r="J38" s="9" t="s">
        <v>36</v>
      </c>
      <c r="K38" s="9" t="s">
        <v>37</v>
      </c>
      <c r="L38" s="10" t="s">
        <v>55</v>
      </c>
      <c r="M38" s="10" t="s">
        <v>36</v>
      </c>
      <c r="N38" s="10" t="s">
        <v>37</v>
      </c>
      <c r="O38" s="9" t="s">
        <v>55</v>
      </c>
      <c r="P38" s="9" t="s">
        <v>36</v>
      </c>
      <c r="Q38" s="9" t="s">
        <v>37</v>
      </c>
      <c r="R38" s="10" t="s">
        <v>55</v>
      </c>
      <c r="S38" s="10" t="s">
        <v>36</v>
      </c>
      <c r="T38" s="10" t="s">
        <v>37</v>
      </c>
      <c r="U38" s="9" t="s">
        <v>55</v>
      </c>
      <c r="V38" s="9" t="s">
        <v>36</v>
      </c>
      <c r="W38" s="9" t="s">
        <v>37</v>
      </c>
    </row>
    <row r="39" spans="1:27" ht="15.75" x14ac:dyDescent="0.25">
      <c r="A39" s="11">
        <v>1</v>
      </c>
      <c r="B39" s="11">
        <v>2</v>
      </c>
      <c r="C39" s="11">
        <v>3</v>
      </c>
      <c r="D39" s="11">
        <v>4</v>
      </c>
      <c r="E39" s="11">
        <v>5</v>
      </c>
      <c r="F39" s="11">
        <v>6</v>
      </c>
      <c r="G39" s="11">
        <v>7</v>
      </c>
      <c r="H39" s="11">
        <v>8</v>
      </c>
      <c r="I39" s="11">
        <v>9</v>
      </c>
      <c r="J39" s="11">
        <v>10</v>
      </c>
      <c r="K39" s="11">
        <v>11</v>
      </c>
      <c r="L39" s="11">
        <v>12</v>
      </c>
      <c r="M39" s="11">
        <v>13</v>
      </c>
      <c r="N39" s="11">
        <v>14</v>
      </c>
      <c r="O39" s="11">
        <v>15</v>
      </c>
      <c r="P39" s="11">
        <v>16</v>
      </c>
      <c r="Q39" s="11">
        <v>17</v>
      </c>
      <c r="R39" s="11">
        <v>18</v>
      </c>
      <c r="S39" s="11">
        <v>19</v>
      </c>
      <c r="T39" s="11">
        <v>20</v>
      </c>
      <c r="U39" s="11">
        <v>21</v>
      </c>
      <c r="V39" s="11">
        <v>22</v>
      </c>
      <c r="W39" s="11">
        <v>23</v>
      </c>
    </row>
    <row r="40" spans="1:27" ht="16.5" thickBot="1" x14ac:dyDescent="0.3">
      <c r="A40" s="73" t="s">
        <v>12</v>
      </c>
      <c r="B40" s="74"/>
      <c r="C40" s="74"/>
      <c r="D40" s="74"/>
      <c r="E40" s="74"/>
      <c r="F40" s="74"/>
      <c r="G40" s="74"/>
      <c r="H40" s="74"/>
      <c r="I40" s="74"/>
      <c r="J40" s="74"/>
      <c r="K40" s="74"/>
      <c r="L40" s="74"/>
      <c r="M40" s="74"/>
      <c r="N40" s="74"/>
      <c r="O40" s="74"/>
      <c r="P40" s="74"/>
      <c r="Q40" s="74"/>
      <c r="R40" s="74"/>
      <c r="S40" s="74"/>
      <c r="T40" s="74"/>
      <c r="U40" s="74"/>
      <c r="V40" s="74"/>
      <c r="W40" s="75"/>
    </row>
    <row r="41" spans="1:27" ht="16.5" thickBot="1" x14ac:dyDescent="0.3">
      <c r="A41" s="17">
        <v>1</v>
      </c>
      <c r="B41" s="20" t="s">
        <v>14</v>
      </c>
      <c r="C41" s="1">
        <v>1</v>
      </c>
      <c r="D41" s="27">
        <v>0.01</v>
      </c>
      <c r="E41" s="26">
        <f>C41*D41</f>
        <v>0.01</v>
      </c>
      <c r="F41" s="2">
        <v>1</v>
      </c>
      <c r="G41" s="27">
        <v>0.01</v>
      </c>
      <c r="H41" s="26">
        <f>F41*G41</f>
        <v>0.01</v>
      </c>
      <c r="I41" s="3">
        <v>1</v>
      </c>
      <c r="J41" s="27">
        <v>0.01</v>
      </c>
      <c r="K41" s="26">
        <f>I41*J41</f>
        <v>0.01</v>
      </c>
      <c r="L41" s="3">
        <v>1</v>
      </c>
      <c r="M41" s="27">
        <v>0.01</v>
      </c>
      <c r="N41" s="26">
        <f>L41*M41</f>
        <v>0.01</v>
      </c>
      <c r="O41" s="3">
        <v>1</v>
      </c>
      <c r="P41" s="27">
        <v>0.01</v>
      </c>
      <c r="Q41" s="26">
        <f>O41*P41</f>
        <v>0.01</v>
      </c>
      <c r="R41" s="3">
        <v>1</v>
      </c>
      <c r="S41" s="27">
        <v>0.01</v>
      </c>
      <c r="T41" s="26">
        <f>R41*S41</f>
        <v>0.01</v>
      </c>
      <c r="U41" s="12" t="s">
        <v>13</v>
      </c>
      <c r="V41" s="13" t="s">
        <v>13</v>
      </c>
      <c r="W41" s="13" t="s">
        <v>13</v>
      </c>
    </row>
    <row r="42" spans="1:27" ht="16.5" thickBot="1" x14ac:dyDescent="0.3">
      <c r="A42" s="17">
        <v>2</v>
      </c>
      <c r="B42" s="18" t="s">
        <v>15</v>
      </c>
      <c r="C42" s="1">
        <v>1</v>
      </c>
      <c r="D42" s="27">
        <v>0.01</v>
      </c>
      <c r="E42" s="26">
        <f t="shared" ref="E42:E45" si="42">C42*D42</f>
        <v>0.01</v>
      </c>
      <c r="F42" s="2">
        <v>1</v>
      </c>
      <c r="G42" s="27">
        <v>0.01</v>
      </c>
      <c r="H42" s="26">
        <f t="shared" ref="H42:H45" si="43">F42*G42</f>
        <v>0.01</v>
      </c>
      <c r="I42" s="3">
        <v>1</v>
      </c>
      <c r="J42" s="27">
        <v>0.01</v>
      </c>
      <c r="K42" s="26">
        <f t="shared" ref="K42:K45" si="44">I42*J42</f>
        <v>0.01</v>
      </c>
      <c r="L42" s="3">
        <v>1</v>
      </c>
      <c r="M42" s="27">
        <v>0.01</v>
      </c>
      <c r="N42" s="26">
        <f t="shared" ref="N42:N45" si="45">L42*M42</f>
        <v>0.01</v>
      </c>
      <c r="O42" s="3">
        <v>1</v>
      </c>
      <c r="P42" s="27">
        <v>0.01</v>
      </c>
      <c r="Q42" s="26">
        <f t="shared" ref="Q42:Q45" si="46">O42*P42</f>
        <v>0.01</v>
      </c>
      <c r="R42" s="3">
        <v>1</v>
      </c>
      <c r="S42" s="27">
        <v>0.01</v>
      </c>
      <c r="T42" s="26">
        <f t="shared" ref="T42:T45" si="47">R42*S42</f>
        <v>0.01</v>
      </c>
      <c r="U42" s="12" t="s">
        <v>13</v>
      </c>
      <c r="V42" s="13" t="s">
        <v>13</v>
      </c>
      <c r="W42" s="13" t="s">
        <v>13</v>
      </c>
    </row>
    <row r="43" spans="1:27" ht="16.5" thickBot="1" x14ac:dyDescent="0.3">
      <c r="A43" s="17">
        <v>3</v>
      </c>
      <c r="B43" s="18" t="s">
        <v>16</v>
      </c>
      <c r="C43" s="1">
        <v>1</v>
      </c>
      <c r="D43" s="27">
        <v>0.01</v>
      </c>
      <c r="E43" s="26">
        <f t="shared" si="42"/>
        <v>0.01</v>
      </c>
      <c r="F43" s="2">
        <v>1</v>
      </c>
      <c r="G43" s="27">
        <v>0.01</v>
      </c>
      <c r="H43" s="26">
        <f t="shared" si="43"/>
        <v>0.01</v>
      </c>
      <c r="I43" s="3">
        <v>1</v>
      </c>
      <c r="J43" s="27">
        <v>0.01</v>
      </c>
      <c r="K43" s="26">
        <f t="shared" si="44"/>
        <v>0.01</v>
      </c>
      <c r="L43" s="3">
        <v>1</v>
      </c>
      <c r="M43" s="27">
        <v>0.01</v>
      </c>
      <c r="N43" s="26">
        <f t="shared" si="45"/>
        <v>0.01</v>
      </c>
      <c r="O43" s="3">
        <v>1</v>
      </c>
      <c r="P43" s="27">
        <v>0.01</v>
      </c>
      <c r="Q43" s="26">
        <f t="shared" si="46"/>
        <v>0.01</v>
      </c>
      <c r="R43" s="3">
        <v>1</v>
      </c>
      <c r="S43" s="27">
        <v>0.01</v>
      </c>
      <c r="T43" s="26">
        <f t="shared" si="47"/>
        <v>0.01</v>
      </c>
      <c r="U43" s="12" t="s">
        <v>13</v>
      </c>
      <c r="V43" s="13" t="s">
        <v>13</v>
      </c>
      <c r="W43" s="13" t="s">
        <v>13</v>
      </c>
    </row>
    <row r="44" spans="1:27" ht="16.5" thickBot="1" x14ac:dyDescent="0.3">
      <c r="A44" s="17">
        <v>4</v>
      </c>
      <c r="B44" s="18" t="s">
        <v>17</v>
      </c>
      <c r="C44" s="1">
        <v>1</v>
      </c>
      <c r="D44" s="27">
        <v>0.01</v>
      </c>
      <c r="E44" s="26">
        <f t="shared" si="42"/>
        <v>0.01</v>
      </c>
      <c r="F44" s="2">
        <v>1</v>
      </c>
      <c r="G44" s="27">
        <v>0.01</v>
      </c>
      <c r="H44" s="26">
        <f t="shared" si="43"/>
        <v>0.01</v>
      </c>
      <c r="I44" s="3">
        <v>1</v>
      </c>
      <c r="J44" s="27">
        <v>0.01</v>
      </c>
      <c r="K44" s="26">
        <f t="shared" si="44"/>
        <v>0.01</v>
      </c>
      <c r="L44" s="3">
        <v>1</v>
      </c>
      <c r="M44" s="27">
        <v>0.01</v>
      </c>
      <c r="N44" s="26">
        <f t="shared" si="45"/>
        <v>0.01</v>
      </c>
      <c r="O44" s="3">
        <v>1</v>
      </c>
      <c r="P44" s="27">
        <v>0.01</v>
      </c>
      <c r="Q44" s="26">
        <f t="shared" si="46"/>
        <v>0.01</v>
      </c>
      <c r="R44" s="3">
        <v>1</v>
      </c>
      <c r="S44" s="27">
        <v>0.01</v>
      </c>
      <c r="T44" s="26">
        <f t="shared" si="47"/>
        <v>0.01</v>
      </c>
      <c r="U44" s="12" t="s">
        <v>13</v>
      </c>
      <c r="V44" s="13" t="s">
        <v>13</v>
      </c>
      <c r="W44" s="13" t="s">
        <v>13</v>
      </c>
    </row>
    <row r="45" spans="1:27" ht="16.5" thickBot="1" x14ac:dyDescent="0.3">
      <c r="A45" s="21">
        <v>5</v>
      </c>
      <c r="B45" s="22" t="s">
        <v>18</v>
      </c>
      <c r="C45" s="23">
        <v>1</v>
      </c>
      <c r="D45" s="27">
        <v>0.01</v>
      </c>
      <c r="E45" s="26">
        <f t="shared" si="42"/>
        <v>0.01</v>
      </c>
      <c r="F45" s="24">
        <v>1</v>
      </c>
      <c r="G45" s="27">
        <v>0.01</v>
      </c>
      <c r="H45" s="26">
        <f t="shared" si="43"/>
        <v>0.01</v>
      </c>
      <c r="I45" s="23">
        <v>1</v>
      </c>
      <c r="J45" s="27">
        <v>0.01</v>
      </c>
      <c r="K45" s="26">
        <f t="shared" si="44"/>
        <v>0.01</v>
      </c>
      <c r="L45" s="23">
        <v>1</v>
      </c>
      <c r="M45" s="27">
        <v>0.01</v>
      </c>
      <c r="N45" s="26">
        <f t="shared" si="45"/>
        <v>0.01</v>
      </c>
      <c r="O45" s="23">
        <v>1</v>
      </c>
      <c r="P45" s="27">
        <v>0.01</v>
      </c>
      <c r="Q45" s="26">
        <f t="shared" si="46"/>
        <v>0.01</v>
      </c>
      <c r="R45" s="23">
        <v>1</v>
      </c>
      <c r="S45" s="27">
        <v>0.01</v>
      </c>
      <c r="T45" s="26">
        <f t="shared" si="47"/>
        <v>0.01</v>
      </c>
      <c r="U45" s="23">
        <v>1</v>
      </c>
      <c r="V45" s="27">
        <v>0.01</v>
      </c>
      <c r="W45" s="26">
        <f t="shared" ref="W45" si="48">U45*V45</f>
        <v>0.01</v>
      </c>
    </row>
    <row r="46" spans="1:27" ht="16.5" thickBot="1" x14ac:dyDescent="0.3">
      <c r="A46" s="70" t="s">
        <v>19</v>
      </c>
      <c r="B46" s="71"/>
      <c r="C46" s="71"/>
      <c r="D46" s="71"/>
      <c r="E46" s="71"/>
      <c r="F46" s="71"/>
      <c r="G46" s="71"/>
      <c r="H46" s="71"/>
      <c r="I46" s="71"/>
      <c r="J46" s="71"/>
      <c r="K46" s="71"/>
      <c r="L46" s="71"/>
      <c r="M46" s="71"/>
      <c r="N46" s="71"/>
      <c r="O46" s="71"/>
      <c r="P46" s="71"/>
      <c r="Q46" s="71"/>
      <c r="R46" s="71"/>
      <c r="S46" s="71"/>
      <c r="T46" s="71"/>
      <c r="U46" s="71"/>
      <c r="V46" s="71"/>
      <c r="W46" s="72"/>
    </row>
    <row r="47" spans="1:27" ht="16.5" thickBot="1" x14ac:dyDescent="0.3">
      <c r="A47" s="21">
        <v>6</v>
      </c>
      <c r="B47" s="25" t="s">
        <v>20</v>
      </c>
      <c r="C47" s="23">
        <v>1</v>
      </c>
      <c r="D47" s="27">
        <v>0.01</v>
      </c>
      <c r="E47" s="26">
        <f t="shared" ref="E47" si="49">C47*D47</f>
        <v>0.01</v>
      </c>
      <c r="F47" s="24">
        <v>1</v>
      </c>
      <c r="G47" s="27">
        <v>0.01</v>
      </c>
      <c r="H47" s="26">
        <f t="shared" ref="H47" si="50">F47*G47</f>
        <v>0.01</v>
      </c>
      <c r="I47" s="23">
        <v>1</v>
      </c>
      <c r="J47" s="27">
        <v>0.01</v>
      </c>
      <c r="K47" s="26">
        <f t="shared" ref="K47" si="51">I47*J47</f>
        <v>0.01</v>
      </c>
      <c r="L47" s="28" t="s">
        <v>13</v>
      </c>
      <c r="M47" s="13" t="s">
        <v>13</v>
      </c>
      <c r="N47" s="13" t="s">
        <v>13</v>
      </c>
      <c r="O47" s="23">
        <v>1</v>
      </c>
      <c r="P47" s="27">
        <v>0.01</v>
      </c>
      <c r="Q47" s="26">
        <f t="shared" ref="Q47" si="52">O47*P47</f>
        <v>0.01</v>
      </c>
      <c r="R47" s="23">
        <v>1</v>
      </c>
      <c r="S47" s="27">
        <v>0.01</v>
      </c>
      <c r="T47" s="26">
        <f t="shared" ref="T47" si="53">R47*S47</f>
        <v>0.01</v>
      </c>
      <c r="U47" s="28" t="s">
        <v>13</v>
      </c>
      <c r="V47" s="13" t="s">
        <v>13</v>
      </c>
      <c r="W47" s="13" t="s">
        <v>13</v>
      </c>
    </row>
    <row r="48" spans="1:27" ht="16.5" thickBot="1" x14ac:dyDescent="0.3">
      <c r="A48" s="70" t="s">
        <v>21</v>
      </c>
      <c r="B48" s="71"/>
      <c r="C48" s="71"/>
      <c r="D48" s="71"/>
      <c r="E48" s="71"/>
      <c r="F48" s="71"/>
      <c r="G48" s="71"/>
      <c r="H48" s="71"/>
      <c r="I48" s="71"/>
      <c r="J48" s="71"/>
      <c r="K48" s="71"/>
      <c r="L48" s="71"/>
      <c r="M48" s="71"/>
      <c r="N48" s="71"/>
      <c r="O48" s="71"/>
      <c r="P48" s="71"/>
      <c r="Q48" s="71"/>
      <c r="R48" s="71"/>
      <c r="S48" s="71"/>
      <c r="T48" s="71"/>
      <c r="U48" s="71"/>
      <c r="V48" s="71"/>
      <c r="W48" s="72"/>
    </row>
    <row r="49" spans="1:27" ht="16.5" thickBot="1" x14ac:dyDescent="0.3">
      <c r="A49" s="17">
        <v>7</v>
      </c>
      <c r="B49" s="20" t="s">
        <v>22</v>
      </c>
      <c r="C49" s="12" t="s">
        <v>13</v>
      </c>
      <c r="D49" s="13" t="s">
        <v>13</v>
      </c>
      <c r="E49" s="13" t="s">
        <v>13</v>
      </c>
      <c r="F49" s="14" t="s">
        <v>13</v>
      </c>
      <c r="G49" s="13" t="s">
        <v>13</v>
      </c>
      <c r="H49" s="13" t="s">
        <v>13</v>
      </c>
      <c r="I49" s="12" t="s">
        <v>13</v>
      </c>
      <c r="J49" s="13" t="s">
        <v>13</v>
      </c>
      <c r="K49" s="13" t="s">
        <v>13</v>
      </c>
      <c r="L49" s="12" t="s">
        <v>13</v>
      </c>
      <c r="M49" s="13" t="s">
        <v>13</v>
      </c>
      <c r="N49" s="13" t="s">
        <v>13</v>
      </c>
      <c r="O49" s="12" t="s">
        <v>13</v>
      </c>
      <c r="P49" s="13" t="s">
        <v>13</v>
      </c>
      <c r="Q49" s="13" t="s">
        <v>13</v>
      </c>
      <c r="R49" s="12" t="s">
        <v>13</v>
      </c>
      <c r="S49" s="13" t="s">
        <v>13</v>
      </c>
      <c r="T49" s="13" t="s">
        <v>13</v>
      </c>
      <c r="U49" s="12" t="s">
        <v>13</v>
      </c>
      <c r="V49" s="13" t="s">
        <v>13</v>
      </c>
      <c r="W49" s="13" t="s">
        <v>13</v>
      </c>
    </row>
    <row r="50" spans="1:27" ht="19.5" thickBot="1" x14ac:dyDescent="0.35">
      <c r="A50" s="29">
        <v>8</v>
      </c>
      <c r="B50" s="30" t="s">
        <v>44</v>
      </c>
      <c r="C50" s="6"/>
      <c r="D50" s="7" t="s">
        <v>23</v>
      </c>
      <c r="E50" s="19">
        <f>SUM(E41:E45,E47,E49)</f>
        <v>6.0000000000000005E-2</v>
      </c>
      <c r="F50" s="6"/>
      <c r="G50" s="7" t="s">
        <v>23</v>
      </c>
      <c r="H50" s="19">
        <f>SUM(H41:H45,H47,H49)</f>
        <v>6.0000000000000005E-2</v>
      </c>
      <c r="I50" s="6"/>
      <c r="J50" s="7" t="s">
        <v>23</v>
      </c>
      <c r="K50" s="19">
        <f>SUM(K41:K45,K47,K49)</f>
        <v>6.0000000000000005E-2</v>
      </c>
      <c r="L50" s="6"/>
      <c r="M50" s="7" t="s">
        <v>23</v>
      </c>
      <c r="N50" s="19">
        <f>SUM(N41:N45,N47,N49)</f>
        <v>0.05</v>
      </c>
      <c r="O50" s="6"/>
      <c r="P50" s="7" t="s">
        <v>23</v>
      </c>
      <c r="Q50" s="19">
        <f>SUM(Q41:Q45,Q47,Q49)</f>
        <v>6.0000000000000005E-2</v>
      </c>
      <c r="R50" s="6"/>
      <c r="S50" s="7" t="s">
        <v>23</v>
      </c>
      <c r="T50" s="19">
        <f>SUM(T41:T45,T47,T49)</f>
        <v>6.0000000000000005E-2</v>
      </c>
      <c r="U50" s="6"/>
      <c r="V50" s="7" t="s">
        <v>23</v>
      </c>
      <c r="W50" s="19">
        <f>SUM(W41:W45,W47,W49)</f>
        <v>0.01</v>
      </c>
      <c r="X50" s="6"/>
    </row>
    <row r="51" spans="1:27" x14ac:dyDescent="0.25">
      <c r="A51" s="6"/>
      <c r="B51" s="6"/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  <c r="AA51" s="6"/>
    </row>
    <row r="52" spans="1:27" ht="15.75" x14ac:dyDescent="0.25">
      <c r="A52" s="32" t="s">
        <v>54</v>
      </c>
      <c r="B52" s="6"/>
    </row>
    <row r="53" spans="1:27" ht="33.75" customHeight="1" x14ac:dyDescent="0.4">
      <c r="A53" s="33" t="s">
        <v>0</v>
      </c>
      <c r="B53" s="44" t="s">
        <v>45</v>
      </c>
      <c r="C53" s="45"/>
      <c r="D53" s="45"/>
      <c r="E53" s="45"/>
      <c r="F53" s="45"/>
      <c r="G53" s="45"/>
      <c r="H53" s="45"/>
      <c r="I53" s="45"/>
      <c r="J53" s="48" t="s">
        <v>56</v>
      </c>
      <c r="K53" s="48"/>
      <c r="V53" s="8"/>
    </row>
    <row r="54" spans="1:27" ht="15.75" x14ac:dyDescent="0.25">
      <c r="A54" s="31" t="s">
        <v>46</v>
      </c>
      <c r="B54" s="41" t="s">
        <v>59</v>
      </c>
      <c r="C54" s="42"/>
      <c r="D54" s="42"/>
      <c r="E54" s="42"/>
      <c r="F54" s="42"/>
      <c r="G54" s="42"/>
      <c r="H54" s="42"/>
      <c r="I54" s="43"/>
      <c r="J54" s="47">
        <f>E16+H16+K16+N16+Q16+T16+W16+Z16+AC16</f>
        <v>639.57000000000028</v>
      </c>
      <c r="K54" s="47"/>
    </row>
    <row r="55" spans="1:27" ht="15.75" x14ac:dyDescent="0.25">
      <c r="A55" s="31" t="s">
        <v>47</v>
      </c>
      <c r="B55" s="41" t="s">
        <v>61</v>
      </c>
      <c r="C55" s="42"/>
      <c r="D55" s="42"/>
      <c r="E55" s="42"/>
      <c r="F55" s="42"/>
      <c r="G55" s="42"/>
      <c r="H55" s="42"/>
      <c r="I55" s="43"/>
      <c r="J55" s="47">
        <f>E33+H33+K33+N33+Q33+T33+W33+Z33</f>
        <v>14.93</v>
      </c>
      <c r="K55" s="47"/>
    </row>
    <row r="56" spans="1:27" ht="15.75" x14ac:dyDescent="0.25">
      <c r="A56" s="31" t="s">
        <v>48</v>
      </c>
      <c r="B56" s="41" t="s">
        <v>60</v>
      </c>
      <c r="C56" s="42"/>
      <c r="D56" s="42"/>
      <c r="E56" s="42"/>
      <c r="F56" s="42"/>
      <c r="G56" s="42"/>
      <c r="H56" s="42"/>
      <c r="I56" s="43"/>
      <c r="J56" s="47">
        <f>E50+H50+K50+N50+Q50+T50+W50</f>
        <v>0.36000000000000004</v>
      </c>
      <c r="K56" s="47"/>
    </row>
    <row r="57" spans="1:27" ht="15.75" x14ac:dyDescent="0.25">
      <c r="A57" s="31" t="s">
        <v>49</v>
      </c>
      <c r="B57" s="39" t="s">
        <v>50</v>
      </c>
      <c r="C57" s="39"/>
      <c r="D57" s="39"/>
      <c r="E57" s="39"/>
      <c r="F57" s="39"/>
      <c r="G57" s="39"/>
      <c r="H57" s="39"/>
      <c r="I57" s="40"/>
      <c r="J57" s="46">
        <f>J54+J55+J56</f>
        <v>654.86000000000024</v>
      </c>
      <c r="K57" s="46"/>
    </row>
    <row r="58" spans="1:27" ht="18.75" x14ac:dyDescent="0.25">
      <c r="A58" s="31" t="s">
        <v>51</v>
      </c>
      <c r="B58" s="39" t="s">
        <v>58</v>
      </c>
      <c r="C58" s="39"/>
      <c r="D58" s="39"/>
      <c r="E58" s="39"/>
      <c r="F58" s="39"/>
      <c r="G58" s="39"/>
      <c r="H58" s="39"/>
      <c r="I58" s="40"/>
      <c r="J58" s="46">
        <f>J57*0.21</f>
        <v>137.52060000000006</v>
      </c>
      <c r="K58" s="46"/>
    </row>
    <row r="59" spans="1:27" ht="15.75" x14ac:dyDescent="0.25">
      <c r="A59" s="31" t="s">
        <v>52</v>
      </c>
      <c r="B59" s="39" t="s">
        <v>53</v>
      </c>
      <c r="C59" s="39"/>
      <c r="D59" s="39"/>
      <c r="E59" s="39"/>
      <c r="F59" s="39"/>
      <c r="G59" s="39"/>
      <c r="H59" s="39"/>
      <c r="I59" s="40"/>
      <c r="J59" s="46">
        <f>J57*1.21</f>
        <v>792.3806000000003</v>
      </c>
      <c r="K59" s="46"/>
    </row>
    <row r="61" spans="1:27" x14ac:dyDescent="0.25">
      <c r="B61" s="34" t="s">
        <v>57</v>
      </c>
    </row>
    <row r="95" spans="6:6" ht="16.5" thickBot="1" x14ac:dyDescent="0.3">
      <c r="F95" s="1"/>
    </row>
    <row r="96" spans="6:6" ht="16.5" thickBot="1" x14ac:dyDescent="0.3">
      <c r="F96" s="1"/>
    </row>
    <row r="97" spans="6:6" ht="16.5" thickBot="1" x14ac:dyDescent="0.3">
      <c r="F97" s="1"/>
    </row>
    <row r="98" spans="6:6" ht="16.5" thickBot="1" x14ac:dyDescent="0.3">
      <c r="F98" s="1"/>
    </row>
    <row r="99" spans="6:6" ht="16.5" thickBot="1" x14ac:dyDescent="0.3">
      <c r="F99" s="3"/>
    </row>
    <row r="100" spans="6:6" ht="16.5" thickBot="1" x14ac:dyDescent="0.3">
      <c r="F100" s="3"/>
    </row>
    <row r="101" spans="6:6" ht="16.5" thickBot="1" x14ac:dyDescent="0.3">
      <c r="F101" s="3"/>
    </row>
    <row r="102" spans="6:6" ht="16.5" thickBot="1" x14ac:dyDescent="0.3">
      <c r="F102" s="3"/>
    </row>
    <row r="103" spans="6:6" ht="16.5" thickBot="1" x14ac:dyDescent="0.3">
      <c r="F103" s="3"/>
    </row>
    <row r="104" spans="6:6" ht="16.5" thickBot="1" x14ac:dyDescent="0.3">
      <c r="F104" s="3"/>
    </row>
  </sheetData>
  <mergeCells count="56">
    <mergeCell ref="A36:A38"/>
    <mergeCell ref="B36:B38"/>
    <mergeCell ref="A48:W48"/>
    <mergeCell ref="A40:W40"/>
    <mergeCell ref="U37:W37"/>
    <mergeCell ref="A46:W46"/>
    <mergeCell ref="C37:E37"/>
    <mergeCell ref="R37:T37"/>
    <mergeCell ref="O37:Q37"/>
    <mergeCell ref="L37:N37"/>
    <mergeCell ref="I37:K37"/>
    <mergeCell ref="F37:H37"/>
    <mergeCell ref="C36:W36"/>
    <mergeCell ref="A29:Z29"/>
    <mergeCell ref="A23:Z23"/>
    <mergeCell ref="C19:Z19"/>
    <mergeCell ref="X20:Z20"/>
    <mergeCell ref="U20:W20"/>
    <mergeCell ref="R20:T20"/>
    <mergeCell ref="F20:H20"/>
    <mergeCell ref="C20:E20"/>
    <mergeCell ref="I20:K20"/>
    <mergeCell ref="A19:A21"/>
    <mergeCell ref="B19:B21"/>
    <mergeCell ref="O20:Q20"/>
    <mergeCell ref="L20:N20"/>
    <mergeCell ref="A12:AC12"/>
    <mergeCell ref="X3:Z3"/>
    <mergeCell ref="U3:W3"/>
    <mergeCell ref="R3:T3"/>
    <mergeCell ref="O3:Q3"/>
    <mergeCell ref="L3:N3"/>
    <mergeCell ref="A6:AC6"/>
    <mergeCell ref="AA3:AC3"/>
    <mergeCell ref="A2:A4"/>
    <mergeCell ref="B2:B4"/>
    <mergeCell ref="I3:K3"/>
    <mergeCell ref="F3:H3"/>
    <mergeCell ref="C3:E3"/>
    <mergeCell ref="C2:AC2"/>
    <mergeCell ref="A14:AC14"/>
    <mergeCell ref="B59:I59"/>
    <mergeCell ref="B54:I54"/>
    <mergeCell ref="B53:I53"/>
    <mergeCell ref="J59:K59"/>
    <mergeCell ref="J58:K58"/>
    <mergeCell ref="J57:K57"/>
    <mergeCell ref="J56:K56"/>
    <mergeCell ref="J55:K55"/>
    <mergeCell ref="J54:K54"/>
    <mergeCell ref="J53:K53"/>
    <mergeCell ref="B55:I55"/>
    <mergeCell ref="B56:I56"/>
    <mergeCell ref="B57:I57"/>
    <mergeCell ref="B58:I58"/>
    <mergeCell ref="A31:Z31"/>
  </mergeCells>
  <pageMargins left="0.70866141732283472" right="0.70866141732283472" top="0.74803149606299213" bottom="0.74803149606299213" header="0.31496062992125984" footer="0.31496062992125984"/>
  <pageSetup paperSize="9" scale="4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III dalis Vilkaviškis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2017-10-25T09:20:35Z</dcterms:modified>
</cp:coreProperties>
</file>